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01\users\yaelsh\טיוטת מכרזים\"/>
    </mc:Choice>
  </mc:AlternateContent>
  <bookViews>
    <workbookView xWindow="0" yWindow="0" windowWidth="23040" windowHeight="8592"/>
  </bookViews>
  <sheets>
    <sheet name="מאוחד" sheetId="9" r:id="rId1"/>
  </sheets>
  <definedNames>
    <definedName name="_xlnm.Print_Area" localSheetId="0">מאוחד!$A$1:$F$136</definedName>
  </definedNames>
  <calcPr calcId="179017"/>
</workbook>
</file>

<file path=xl/calcChain.xml><?xml version="1.0" encoding="utf-8"?>
<calcChain xmlns="http://schemas.openxmlformats.org/spreadsheetml/2006/main">
  <c r="F89" i="9" l="1"/>
  <c r="F130" i="9" l="1"/>
  <c r="F117" i="9"/>
  <c r="F57" i="9" l="1"/>
  <c r="F93" i="9"/>
  <c r="F102" i="9" l="1"/>
  <c r="F107" i="9" l="1"/>
  <c r="F123" i="9" l="1"/>
  <c r="F105" i="9"/>
  <c r="F63" i="9"/>
  <c r="F19" i="9" l="1"/>
  <c r="F33" i="9" l="1"/>
  <c r="F32" i="9"/>
  <c r="F76" i="9"/>
  <c r="F75" i="9"/>
  <c r="F74" i="9"/>
  <c r="F73" i="9"/>
  <c r="F72" i="9"/>
  <c r="F71" i="9"/>
  <c r="F70" i="9"/>
  <c r="F69" i="9"/>
  <c r="F65" i="9" l="1"/>
  <c r="F101" i="9" l="1"/>
  <c r="F18" i="9"/>
  <c r="F17" i="9"/>
  <c r="F16" i="9"/>
  <c r="F104" i="9"/>
  <c r="F90" i="9"/>
  <c r="F15" i="9"/>
  <c r="F68" i="9" l="1"/>
  <c r="F12" i="9" l="1"/>
  <c r="F34" i="9" l="1"/>
  <c r="F125" i="9"/>
  <c r="F79" i="9"/>
  <c r="F80" i="9"/>
  <c r="F64" i="9" l="1"/>
  <c r="F62" i="9"/>
  <c r="F23" i="9"/>
  <c r="F119" i="9"/>
  <c r="F66" i="9"/>
  <c r="F36" i="9"/>
  <c r="F35" i="9"/>
  <c r="F122" i="9" l="1"/>
  <c r="F121" i="9"/>
  <c r="F22" i="9"/>
  <c r="F55" i="9" l="1"/>
  <c r="F21" i="9"/>
  <c r="F14" i="9" l="1"/>
  <c r="F52" i="9"/>
  <c r="F51" i="9"/>
  <c r="F43" i="9"/>
  <c r="F47" i="9"/>
  <c r="F48" i="9"/>
  <c r="F49" i="9"/>
  <c r="F50" i="9"/>
  <c r="F53" i="9"/>
  <c r="F54" i="9"/>
  <c r="F56" i="9"/>
  <c r="F59" i="9"/>
  <c r="F29" i="9"/>
  <c r="F25" i="9"/>
  <c r="F118" i="9"/>
  <c r="F115" i="9"/>
  <c r="F111" i="9"/>
  <c r="F94" i="9" l="1"/>
  <c r="F78" i="9"/>
  <c r="F31" i="9"/>
  <c r="F30" i="9" l="1"/>
  <c r="F37" i="9"/>
  <c r="F132" i="9" l="1"/>
  <c r="F131" i="9"/>
  <c r="F129" i="9"/>
  <c r="F128" i="9"/>
  <c r="F127" i="9"/>
  <c r="F98" i="9"/>
  <c r="F100" i="9"/>
  <c r="F97" i="9"/>
  <c r="F96" i="9"/>
  <c r="F92" i="9"/>
  <c r="F120" i="9"/>
  <c r="F91" i="9"/>
  <c r="F42" i="9" l="1"/>
  <c r="F116" i="9" l="1"/>
  <c r="F41" i="9" l="1"/>
  <c r="F95" i="9" l="1"/>
  <c r="F112" i="9"/>
  <c r="F28" i="9" l="1"/>
  <c r="F108" i="9"/>
  <c r="F109" i="9"/>
  <c r="F110" i="9"/>
  <c r="F113" i="9"/>
  <c r="F114" i="9"/>
  <c r="F99" i="9"/>
  <c r="F40" i="9"/>
  <c r="F24" i="9"/>
  <c r="F26" i="9"/>
  <c r="F27" i="9"/>
  <c r="F133" i="9" l="1"/>
  <c r="F134" i="9" s="1"/>
  <c r="F136" i="9" l="1"/>
  <c r="F135" i="9" s="1"/>
</calcChain>
</file>

<file path=xl/sharedStrings.xml><?xml version="1.0" encoding="utf-8"?>
<sst xmlns="http://schemas.openxmlformats.org/spreadsheetml/2006/main" count="1558" uniqueCount="1024">
  <si>
    <t>סעיף</t>
  </si>
  <si>
    <t>תאור</t>
  </si>
  <si>
    <t>מחיר יח'</t>
  </si>
  <si>
    <t>סה"כ</t>
  </si>
  <si>
    <t>כמות</t>
  </si>
  <si>
    <t>מ"ר</t>
  </si>
  <si>
    <t>יח'</t>
  </si>
  <si>
    <t xml:space="preserve">מ"ר </t>
  </si>
  <si>
    <t>שעת עבודה פועל רגיל בכל המקצועות</t>
  </si>
  <si>
    <t>שע'</t>
  </si>
  <si>
    <t xml:space="preserve">שעת עבודה מסגר/רתך </t>
  </si>
  <si>
    <t>פרק 10  - עבודות ריצוף וחיפוי</t>
  </si>
  <si>
    <t>פרק 11 - עבודות צביעה</t>
  </si>
  <si>
    <t>פרק 22 - אלמנטים מתועשים בבנייה</t>
  </si>
  <si>
    <t xml:space="preserve">הערות:     </t>
  </si>
  <si>
    <t xml:space="preserve">ב. תקרות יבוצעו לפחות ע"פ ת"י נדרש </t>
  </si>
  <si>
    <t>א. מחירי היח' כוללים כל קונס' נדרשת</t>
  </si>
  <si>
    <t>ו. מחירי תקרות המגשים כוללים תוספת מזרוני צמר סלעים 1" מעל לכל שטח התקרה ויריעות "סאונדטקס"</t>
  </si>
  <si>
    <t>פרק 29 - עבודות שונות</t>
  </si>
  <si>
    <t xml:space="preserve">פרק 12  - עבודות אלומיניום </t>
  </si>
  <si>
    <t>29.01.01</t>
  </si>
  <si>
    <t>29.01.02</t>
  </si>
  <si>
    <t>מחיר(ליח')</t>
  </si>
  <si>
    <t>הערות:</t>
  </si>
  <si>
    <t>22.01.06</t>
  </si>
  <si>
    <t xml:space="preserve">על הקבלן לקחת בחשבון שחלק מעבודות השיפוץ יהיו בתוך סביבת עבודה קיימת, על הקבלן לתאם ולבצע את עבודות השיפוץ בתאום מראש מול הלקוח </t>
  </si>
  <si>
    <t xml:space="preserve"> כל העבודות כפופות לנאמר ב"מפרט כללי לעבודות בנין" ("האוגדן הכחול"), כולל אופני המדידה, אלא אם צויין אחרת בסעיף. 
כל מחירי עבודות ההריסה, הפירוק, הניסור וכו' כוללים סילוק הפסולת למקום המאושר לכך ע"י הרשויות המקומיות למרחק של עד 15 ק"מ מהאתר.
האלמנטים המפורקים הראויים לדעת המפקח לשימוש חוזר, יפורקו בזהירות מירבית, כדי למנוע פגיעה בשלמותם, ויאוחסנו בשטח האתר, במחסן שברשות המזמין.
כל המחירים כוללים חומר + עבודה + רווח ונקובים בשקלים חדשים (ללא מע"מ) והינם מחירי קבלן ראשי. </t>
  </si>
  <si>
    <t>מ'</t>
  </si>
  <si>
    <t>תוספת למחיצות גבס קרומיות עבור חיזוק לפתח מניצב פח ברוחב 7 ס"מ ובעובי 1.25 מ"מ, לפתח במידות 80-100/200 ס"מ, לרבות חיזוק אופקי מעל משקוף הדלת (גובה תקרה עד 3.50 מ')</t>
  </si>
  <si>
    <t xml:space="preserve">ניקיון יסודי חד פעמי לאחר בנייה לפני איכלוס כולל רצפות קירות תקרות וחלונות עד למצב מושלם </t>
  </si>
  <si>
    <t>ה. מחירי היחידות כוללים את כל החיתוכים וההתאמות עבור מעבר צנרת חשמל/מתיזים /מערכותת אוויר וכד ' ועד גמר אחיד.</t>
  </si>
  <si>
    <t>פרק 24  - עבודות פרוק והריסה</t>
  </si>
  <si>
    <t xml:space="preserve">ביצוע הנמכות גבס/סינורי גבס אנכיים ואופקיים בין מפלסי תקרות סביב תקרות אקוסטיות ע"ג שלד פח מגולוון וחיזוקים לפי הצורך ולפי תוכניות ופרטי האדריכל כולל בידוד צמר סלעים 1" כולל עיבוד פתחים לגופי תאורה /מערכת מיזוג-אויר /מע' מתיזים וכד' כולל חפויי תפרים/פרופילי קצה מתכתיים חיבור התאמה לסינרי גבס קיימים ע,פ תכנית וסגירת קצה לרבות כלל החומרים/אביזרים הדרושים לביצוע העבודה ושפכטל עד גמר אחיד. </t>
  </si>
  <si>
    <t>09.01.03</t>
  </si>
  <si>
    <t>22.01.05</t>
  </si>
  <si>
    <t xml:space="preserve">על הקבלן לקחת בחשבון במחירי היחידה נזקין ופגיעה לכלל האלמנטים באתר לרבות נזק לחומרים /ציוד או קירות בזמן העבודה יהיה על הקבלן לתקן על חשבונו </t>
  </si>
  <si>
    <t>חציבה בקירות בטון/בלוקים עבור הנחת קו תשתיות בצינור בקוטר עד 32 מ"מ, לרבות תיקוני טיח, מושלם</t>
  </si>
  <si>
    <t>תוספת למנעול עבור מנעול צילינדר "תפוס פנוי" במקום מנעול רגיל (מפתח ללא צילינדר)</t>
  </si>
  <si>
    <t>מחזיר שמן עליון הדראולי לדלת פנימית ברוחב עד 90 ס"מ  (משקל כנף הדלת מעל 30 ק"ג ועד 45 ק"ג) דירוג כח סגירה ברמה 2</t>
  </si>
  <si>
    <t>דלתות לארון חשמל וכיבוי אש מפח מגולוון בעובי 1.25 מ"מ או 1.5 מ"מ לרבות משקוף, סוגר קפיצי שקוע וגמר צבע בתנור, מורכבות בנישה בנויה פרט (מ-3)</t>
  </si>
  <si>
    <t>תיקוני טיח פנים קיים על שטחים מישוריים, שתי שכבות סרגל בשני כיוונים, לרבות סיתות טיח קיים</t>
  </si>
  <si>
    <t>מטר</t>
  </si>
  <si>
    <t xml:space="preserve">פרט שיפוע מגשר ביציאה מדלתות חירום מפלס ריצוף פנים ועד למפלס חוץ </t>
  </si>
  <si>
    <t>פרופיל פינה לקרמיקה ודבק בעובי כולל 10 מ"מ מאלומיניום טבעי באורך 3 מ'</t>
  </si>
  <si>
    <t>תוספת עבור לוח גבס עמיד מים (ירוק) או חסין אש (ורוד) במקום לוח גבס רגיל - (בצד אחד)</t>
  </si>
  <si>
    <t xml:space="preserve">מיגון ארון חשמל והגבלת החשיפה לקרינה, העבודה כוללת מיגון דלתות פח ארון חשמל וכלל הקירות הסמוכים לארון ובקירבתו,לרבות כלל האביזרים הדרושים להתקנה מושלמת באתר. על הקבלן לעמוד בדרישות התקן ולהגבלת החשיפה לקרינה של שדה מגנטי.   </t>
  </si>
  <si>
    <t>תקרה אקוסטית מאריחים מינרליים מודולריים חצי שקועים של Amstrong דגם OP חצי שקועה כדוגמת הקיים NRC=0.90  חב' יהודה יבוא ייצוא או שוו"ע אריח במידות 60/60 ס"מ, 61/61 ס"מ, בעובי 17 מ"מ גמר פני האריח צבוע גוון לבן סטנדרטי, עמידות בלחות 95%. המחיר כולל את הפרופילים הנושאים והמשניים, אלמנטי התליה (בגובה עד 1.0 מ') ופרופילי גמר</t>
  </si>
  <si>
    <t>י"ח</t>
  </si>
  <si>
    <t>פתיחת חור במגש פח, עבור גוף תאורה  לפני התקנת המגש</t>
  </si>
  <si>
    <t>מגיני פינה לקיר גבס (פינה משתנה) גליל 30 מ'. (המחיר עבור גליל)</t>
  </si>
  <si>
    <t>חשמלאי מוסמך(לשימוש רק באישור מנהל/ מפקח פרויקט)</t>
  </si>
  <si>
    <t>שרברב מקצועי(לשימוש רק באישור מנהל/ מפקח פרויקט)</t>
  </si>
  <si>
    <t>תליית אביזרים בשירותים/ מקלחת על קיר מחופה באריחי קרמיקה/גרניט פורצלן, לרבות קידוחים בקיר</t>
  </si>
  <si>
    <t>מתקן לנייר טואלאט במחיר בסיס של150 ₪ תוצרת פנל פרויקטים או שו"ע</t>
  </si>
  <si>
    <t>מתקן לנייר ניגוב ידיים בשיטת צץ-רץ מפלב"מ 304 (נירוסטה) במידות 38/28/10 ס"מ, לרבות מנגנון נעילה</t>
  </si>
  <si>
    <t>תפס קפיצי (מעצור דלת) מותקן בקיר או ברצפה</t>
  </si>
  <si>
    <t>תוספת לדלת פלדה עבור מנגנון בהלה ללא נעילה תקני דגם "קורבין" או ש"ע</t>
  </si>
  <si>
    <t>צבע "סופרקריל" או ש"ע על טיח פנים או גבס לרבות  שכבת יסוד "טמבורפיל" או ש"ע ושתי שכבות "סופרקריל" או ש"ע בשלוש גוונים שונים לפי בחירת האדריכל לפי קטלוג "טמבורמיקס" או שו"ע</t>
  </si>
  <si>
    <t>09.01.02</t>
  </si>
  <si>
    <t>10.01.05</t>
  </si>
  <si>
    <t>10.01.06</t>
  </si>
  <si>
    <t>10.01.07</t>
  </si>
  <si>
    <t xml:space="preserve">פרק 06 - נגרות ומסגרות פלדה </t>
  </si>
  <si>
    <t>06.01.05</t>
  </si>
  <si>
    <t>06.01.08</t>
  </si>
  <si>
    <t>06.01.09</t>
  </si>
  <si>
    <t>06.01.10</t>
  </si>
  <si>
    <t>06.01.11</t>
  </si>
  <si>
    <t>06.01.14</t>
  </si>
  <si>
    <t>06.01.15</t>
  </si>
  <si>
    <t>22.01.02</t>
  </si>
  <si>
    <t>22.01.03</t>
  </si>
  <si>
    <t>22.01.07</t>
  </si>
  <si>
    <t>22.01.08</t>
  </si>
  <si>
    <t>22.01.10</t>
  </si>
  <si>
    <t>מ"א</t>
  </si>
  <si>
    <t>השכרת מכולה לפינוי פסולת למשך 3 ימי עבודה, המכולה בנפח של 12 מ"ק לרבות הובלה לאתר הבניה ופינוי לאתר פסולת מאושר</t>
  </si>
  <si>
    <t>עובד בנין כללי (לשימוש רק באישור מנהל/ מפקח פרויקט)</t>
  </si>
  <si>
    <t>שעה</t>
  </si>
  <si>
    <t xml:space="preserve">פלשונג עליון ואחרים לנ"ל </t>
  </si>
  <si>
    <t>אספקה והתקנה של  מחיצות פנים בבלוק 10-15 ס"מ</t>
  </si>
  <si>
    <t>קומפ'</t>
  </si>
  <si>
    <t>משקוף פח מגולוון לפתח במידות 210/ 70-80-90-120 ס"מ בקיר בעובי עד 12 ס"מ, עובי פח 2 מ"מ</t>
  </si>
  <si>
    <t>מחיר היחידה של טיח פנים וטיח החוץ כולל בין השאר פינות מחוזקות XPM  או ש.ע. בכל פינה "חיצונית" לכל הגובה  טיח הידראולי טופ סיל 105 ייושם על פי הנחיות היצרן כולל שטיפה ושכבת יישור צמנטית לפי הצורך ע"ג בלוק</t>
  </si>
  <si>
    <t xml:space="preserve">טיח פנים  מיושר 2 כיוונים ע"ג מחיצות בלוק/בטון ותקרות </t>
  </si>
  <si>
    <t>הערה:</t>
  </si>
  <si>
    <t>פרק 09 - עבודות טיח ובטון</t>
  </si>
  <si>
    <t>חיתוך המרצפות והפנלים/אריחי הקרמיקה  במפעל מורשה כלול  במחירי היחידה. מחיר עבודת חיפוי הקרמיקה כוללת רובה  אקרילית  ,גוון לפי בחירת האדריכל. העבודה כוללת ביצוע דוגמא בריצוף ו/או בחיפוי קירות. ריצוף אריחי שטיח כולל כל חומרי הדבקה כלול במחיר היחידה. יישור סופי של פני השטח יעשה ע"י המפקח או אחראי מטעם הלקוח כל מפגש 90 מעלות בפינה חיצונית יבוצע בפינת אלומיניום כלול ובמחיר הפריט לפי מפרט. העבודה כוללת ביצוע דוגמא בריצוף ו/או בחיפוי קירות. מחיר העבודה כולל חיתוכים מדויקים/ ומושלמים בניסור/קדיחה מתאימה סביב מחסומי רצפה/תעלות ניקוז וכד'. אריחי הרצפה יונחו ע"ג מצע שומושם לפי הגובה הנדרש ולפי המלצת היצרן  כלול במחיר היחידה משטחי אבן קיסר יבוצעו על ידי מתקין מורשה של אבן קיסר</t>
  </si>
  <si>
    <t>המחירים כוללים בין השאר: חיתוך המרצפות והפנלים/אריחי הקרמיקה במפעל מורשה כלול  במחירי היחידה.שכבת הרבצה ורובה  אקרילית ,גוון לפי  בחירת האדריכל.</t>
  </si>
  <si>
    <t>הפרופילים מאולגנים מט משי עובי אילגון 20-40 מיקרון . 2.  הדלתות כוללות מחזיר הידראולי לפי מפרט ומעצור מגנטי איכותי. 3. בחלונות קיפ "מספריים" מותאמים למשקל הכנף 4. כל הידיות נירוסטה/אלומיניום טבעי ולפי המצוין ברשימה. 5. הווטרינות פרופיל "MATRIX" אקסטל 6. אנכיים סמויים. 7. דלתות U12 של אקסטל 8. הזכוכית שכבות SUNERGYCLEAR  6+8 בווטרינות ו-6+4 בחלונות. 9. בוטרינות פנים זכוכית בטחון 5+5 שכבות.</t>
  </si>
  <si>
    <t xml:space="preserve">ג. כל הקונס' תעוגן לעמודי פלדה קונסטרוקטיבים ע"פ תכנית קונסטרוקציה  "פ תקן! </t>
  </si>
  <si>
    <t>אספקה והתקנה של תקרת למלות  פרופילים משוכים מלבנים וריבועים ברוחבים שונים  10-10,ו3.6 ס"מ במבואת כניסה  קונס' נדרשת אלמנטי L+Z סביב הפחים  צבועים בתנור וכולל בידוד אקוסטי צמר סלעים 1+1"" כולל פינויים עבור גופי תאורה,מפזרי מ.אוויר מתיזים וכד'. כל הפרופילי צבועים בתנור.וכולל חיתוכים לפי תוכנית אדריכל</t>
  </si>
  <si>
    <t>תוספת עבור לוח גבס ''פיירפלוס'' או ש"ע בעובי 25 מ''מ עם מוספים נוגדי בעירה, במקום לוח גבס רגיל (בצד אחד), הלוח בעל רמת סיווג אש גבוה לפי ת''י 755 ולא דליק ( 3.4. VI )</t>
  </si>
  <si>
    <t>מערכת תקרת תותב מדגם TROLDTEKT  - אריחי  צמר עץ  אשוח וצמנט, תוצרת דנמרק מדגם     K0-FS פרט ח"ש על גבי פרופיל T-24 במידות  600x600/1200מ"מ, כולל מנשאים וברגים  אומגה + Z Troldtekt  עובי חומר הגלם 20/25/30/35 מ"מ. מעכב בעירה מתאים לדרישות ת"י 921/.931 האריח בצבע טבעי או  צבוע בצבע אפוקסי  בגווני  היצרן  לבחירת האדריכל ( לקבלת נתוני הנחתת רעש של היצרן יש להשתמש בבידוד צמר זכוכית במשקל 24-120 ק"ג.מ"ק  ובעובי 24 – 80 מ"מ).עובי הסיב 1מ"מ או 1.5 מ"מ או 3 מ"מ. המערכת תכלול  מלבד האריחים את כל אביזרי התלייה של היצרן ותותקן בהתאם להוראות היצרן. יישום והרכבת התקרה יבוצע ע"י קבלן מומחה המתלים והמקבעים העליונים המחוברים לתקרה הקונסטרוקטיבית יסופקו ע"י הקבלן ויאושרו על ידי מהנדס (קונסטרוקטור).</t>
  </si>
  <si>
    <t>צביעת רצפות בטון במערכת אפוקסית בעובי כ- 500 מיקרון, לרבות הכנה כימית או מכנית של פני משטח הבטון הקיים, שכבת פריימר אפוקסי "סיקפלור 161" או ש"ע ושתי שכבות "סיקפלור 264" או ש"ע, בגוון RAL. המחיר הינו לשטח עד 100 מ"ר</t>
  </si>
  <si>
    <t>חספוס (סרוק) משטחי הבטון כהכנה לציפוי אפוקסי</t>
  </si>
  <si>
    <t>פרק 50 - משטחי בטון</t>
  </si>
  <si>
    <t>מריחת סילר דוחה מים וכתמים מסוג "KEMIKO" משווק ע"י טכנוקריט (1992) בע"מ או ש"ע, על גבי בטון מוחלק או מדה (הנמדדים בנפרד), בכמות של 0.12 ליטר/מ"ר לשכבה. המחיר הינו לשטח מעל 100 מ"ר ועד 500 מ"ר</t>
  </si>
  <si>
    <t>מרצפי בטון ב-30 סומך "5 בעובי 10 ס"מ יצוקים על גבי מצע מהודק (נמדד בנפרד), לרבות יציקה במשבצות, ויברציה במרטטים או בסרגלים אורכיים ופילוס, לא כולל החלקת הליקופטר. (המחיר לשטחים של כ-200 מ"ר)</t>
  </si>
  <si>
    <t>מצע מדה מוחלק בהליקופטר בעובי 5 ס"מ (מתחת לשטיחים, P.V.C או פרקט) לרבות רשת זיון</t>
  </si>
  <si>
    <t>תוספת עבור החלקת רצפות בטון מדויקות בהליקופטר</t>
  </si>
  <si>
    <t>ריצוף באריחי גרניט פורצלן נגד החלקה דרג R10 במידות 30/30 ס"מ או 50/50 ס"מ,או 60X60 מחיר יסוד 60 ש"ח/מ"ר</t>
  </si>
  <si>
    <t>תוספת למחירי הריצוף (מכל סוג שהוא) עבור הגבהת המילוי המתוכנן ע"י שכבת שומשום</t>
  </si>
  <si>
    <t>מ"ק</t>
  </si>
  <si>
    <t>שיפולים לריצוף הנ"ל, בגובה 7,10 ס"מ</t>
  </si>
  <si>
    <t>דלת פלדה דו כנפית חסינת אש, ל- 60 דק' לפי ת"י 1212, במידות 120/210 ס"מ ומשקוף פלדה מגולוון וצבוע בעובי 1.5 מ"מ, הכנף מורכבת משני לוחות פלדה מגולוונים בעובי 1.5 מ"מ, מילוי צמר סלעים, ציפוי P.V.C או צביעה בתנור, לרבות שלושה צירים, מחזיר שמן (ע"ג כל כנף), מתאם סגירת דלת (קרדינטור), ידיות מתכת ומנעול צילינדר תקני</t>
  </si>
  <si>
    <t>חיפוי קירות פנים באריחי גרניט פורצלן/קרמיקה במידות 15/60 ס"מ,כולל שכבת הרבצה וכולל חיתוכים והתאמה למשקופי פלדה/חלונות/קבועות סניטריות וכ"ד מחיר יסוד 90 ש"ח/מ"ר</t>
  </si>
  <si>
    <t>אספקה והתקנת משטח למטבח עשוי "אבן קיסר"  ברוחב 65 ס"מ ע"ג קונזולות מגולבנות קנט קידמי 4 ס"מ עם עיבוד פאזה  מינימלית לפי פרט "אבן קיסר" וכולל עיבוד פתחים לכיור וברז ממשטח אבן קיסר מק"ט  4030 כולל כל חומרי מליטה והדבקה עד גמר אחיד. יבוצע ע"י מתקין מאושר</t>
  </si>
  <si>
    <t>טיח לבידוד תרמי של קירות חוץ, גמר מותז צמנטי דוגמת "טיח תרמי TH200" או "טיח תרמי TH300" או "טיח תרמי TH400" או ש"ע לרבות שכבת "הרבצה צמנטית PL100" תחתונה בעובי 0.5 ס"מ, לרבות פרופילים (כ- 0.7 מ"א/מ"ר), טיח תרמי בעובי 2 ס"מ ושכבה עליונה דוחה מים - "תרמוואש FC192" או ש"ע בעובי 0.6 ס"מ תוצרת "תרמוקיר" או ש"ע</t>
  </si>
  <si>
    <t>תוספת עבור עיבוד שיפועים לניקוז באריחי הריצוף ברצפת מקלחון</t>
  </si>
  <si>
    <t>פרק 05 - עבודות איטום</t>
  </si>
  <si>
    <t>קומפ</t>
  </si>
  <si>
    <t>חיפוי קירות פנים באריחי גרניט פורצלן/קרמיקה במידות 10/10 ס"מ או 15/15 ס"מ, מחיר יסוד 100 ש"ח/מ"ר</t>
  </si>
  <si>
    <t>06.01.04</t>
  </si>
  <si>
    <t>דלת לארונות שירות, חד או דו כנפית, עשויה מלוחות M.D.F בעובי 18 מ"מ, לרבות משקוף עץ, פרזול וגמר בצבע אפוקסי, מורכבות בנישה בנויה</t>
  </si>
  <si>
    <t>אספקה והתקנה של אריחי גרניט פורצלן 30/30ס"מ ברצפת מקלחת R11 ולפי דרישת ת"י 2279 כולל רובה אפוקסית כולל עיבוד סביב אביזרי ניקוז וכד'  " CORTINA SLR"  בעובי 12 מ"מ גוון אפור בהיר  משווק על ידי "נגב" או ש.ע. במחיר בסיס של 80 מ"ר</t>
  </si>
  <si>
    <r>
      <t xml:space="preserve">תקרת מגשים לוחות  ברוחב 40 30-ס"מ  לבחירת  האדריכל ללא חרור בחדרי השרותים ובמטבח הכנה  כולל כל קונס' נדרשת אלמנטי </t>
    </r>
    <r>
      <rPr>
        <sz val="12"/>
        <color theme="1"/>
        <rFont val="Arial"/>
        <family val="2"/>
        <scheme val="minor"/>
      </rPr>
      <t>L+Z סביב ולוחות בגוון RAL 9006 /אחר צבועים בתנור וכולל בידוד אקוסטי "סאונדטקס" כולל פינויים עבור גופי תאורה,מפזרי מ.אוויר מתיזים וכד' . וכולל פרופילי אומגה צבועים 9006 RAL  /אחר בתנור לחיזוק לפי הצורך.</t>
    </r>
  </si>
  <si>
    <t>דלת פח חד כנפית, פתיחה צירית, במידות 80-90/210 ס"מ עם ציפוי פח צבוע בצד אחד, לרבות משקוף פח מגולוון וצבוע בעובי 1.5 מ"מ, מנעול צילינדר וידיות מתכת</t>
  </si>
  <si>
    <t>דלת פח חד כנפית, פתיחה צירית במידות 120/210 ס"מ עם ציפוי פח צבוע בשצד אחד, לרבות משקוף פח מגולוון בעובי 1.5 מ"מ, מנעול צילינדר וידיות מתכת</t>
  </si>
  <si>
    <t>תוספת מחיר לרצפת פח מרוג בעבור חדר קירור</t>
  </si>
  <si>
    <t>אספקה והתקנה של חדר קירור במידות 586X213 הכולל פנאל פוליאורטן מוקצף 10 ס"מ פח מגלוון תוצרת חוץ, דלת הזזה במידות 90/220 פח מגלוון, לוח חשמל ובקרה כולל הגנות, יחידת פיזור פנימית -כולל סוללה ומנועי פיזור, יחידת עיבוי חיצונית כולל מדחס טקומסה או ש"ע, זוויות פנים חוץ מפח מגלוון ע"פ מידות החדר, לרבות רכיב שיפועי בין הריצופים השונים בכניסה לחדר הקירור במידת הצורך. ע"פ הצעה של מטר פתרונות קירור ויישומים מיוחדים.</t>
  </si>
  <si>
    <t>פרק 19  - מסגרות חרש</t>
  </si>
  <si>
    <t xml:space="preserve">אספקה והתקנה של חיפוי פח גלי בחתך לפי אדריכל כולל קונס' משנית אומגות וקונס'. עובי הפח 0.7 מ"מ וכולל פלשונג עליון בפינות ומעל קורת הפלדה ובפתחי החלונות ולפי פרטי האדריכל </t>
  </si>
  <si>
    <t>מזחלה מפח מגולוון בעובי 2 מ"מ ובפריסה של עד 1250 מ"מ</t>
  </si>
  <si>
    <r>
      <t xml:space="preserve">יחידת ארון מטבח תחתון עשוי סנדוויץ' 20 מ"מ במידות 250/60/90 ס"מ, ציפוי פנים וציפוי חוץ פורמיקה עם גימור קנט לבחירת האדריכל, סוקל תחתון סנדוויץ. הארון כולל: 4 מגירות, 4 דלתות פתיחה רגילה, 4 מחיצות, 2 דפנות, 2 מדפים לרבות פרזול. התכנון כולל הכל ע"פ פרט אדריכלי </t>
    </r>
    <r>
      <rPr>
        <sz val="12"/>
        <color rgb="FFFF0000"/>
        <rFont val="Arial"/>
        <family val="2"/>
        <scheme val="minor"/>
      </rPr>
      <t>(נ-6)</t>
    </r>
    <r>
      <rPr>
        <sz val="12"/>
        <color theme="1"/>
        <rFont val="Arial"/>
        <family val="2"/>
        <scheme val="minor"/>
      </rPr>
      <t xml:space="preserve"> ובאישור אדריכל.</t>
    </r>
  </si>
  <si>
    <r>
      <t xml:space="preserve">יחידת מדף פתוחה עליונה עשויה סנדוויץ  במידות 210/30/50 ס"מ, ציפוי פנים וציפוי חוץ פורמיקה  הכל עפ"י פרט אדריכלי </t>
    </r>
    <r>
      <rPr>
        <sz val="12"/>
        <color rgb="FFFF0000"/>
        <rFont val="Arial"/>
        <family val="2"/>
        <scheme val="minor"/>
      </rPr>
      <t>(נ-6)</t>
    </r>
    <r>
      <rPr>
        <sz val="12"/>
        <rFont val="Arial"/>
        <family val="2"/>
        <scheme val="minor"/>
      </rPr>
      <t xml:space="preserve"> ובאישור האדריכל</t>
    </r>
  </si>
  <si>
    <t>מחירי הקירות והתקרות כוללים קונס' פלדה לחיזוק ע"פ תוכניות ותוכניות קונס' ואת התאמת פרופילי הפלדה הדקורטיביים.</t>
  </si>
  <si>
    <t>שער דו כנפי מגולוון דגם "חיפה" או "לירון" או ש"ע במידות 220/450-470 ס"מ מסגרת מפרופיל 60/40/2.2 מ"מ או 60/60/2.2 מ"מ, פרופילי חלוקה 60/40/2.2 מ"מ ורשת מרותכת 50/150/4.5 מ"מ, לרבות עמודי שער מפרופיל 100/100/4 מ"מ, בריח למנעול תלייה ובריחים לקרקע ויסודות בטון במידות 60/60/80 ס"מ</t>
  </si>
  <si>
    <t>פרק 44 - גידור</t>
  </si>
  <si>
    <t>יחידת דלפק עשוי עץ גושני בוצ'ר בלוק מייפל/אלון בעובי 26-28 מ"מ צבוע בלקה שקופה, גובה כללי 90 ס"מ, אורך 320 ס"מ, רוחב הדלפק  60 ס"מ, לרבות קנט עץ עלון בעובי 6 מ"מ ,כולל התקנה ותמיכת רגלי פלדה ופרופיל עיוור לחיזוק.</t>
  </si>
  <si>
    <t>מע"מ 17%:</t>
  </si>
  <si>
    <t>סה"כ כולל מע"מ:</t>
  </si>
  <si>
    <t>פרק 04 -עבודות בניה</t>
  </si>
  <si>
    <t>קירות בלוקי איטונג בעובי 20 ס"מ</t>
  </si>
  <si>
    <t>פתחים -חלונות \דלתות פרופילים+זכוכיות</t>
  </si>
  <si>
    <t>סעיפי הביצוע כוללים רכישה, אספקה והתקנה באתר לרבות כלל האביזרים הדרושים עד לביצוע/להתקנה מושלם באתר.לרבות ביצוע עבודות הכנה כולל אלמנטים תומכים כגון מנופים,פיגומים וכל הנדרש לעבודה בגובה ובכלל.</t>
  </si>
  <si>
    <t xml:space="preserve">סעיפי הפירוק והפינוי כוללים  הובלה ופינוי הפסולת לאתר פסולת מאושר ע"י הרשויות. פינוי ריהוט קיים לאחסון ושמירה עד לסיום עבודות השיפוץ והעברה למקום המיועד לאחר עבודות השיפוץ כפי שמופיע בתכנית </t>
  </si>
  <si>
    <t>מחירי היחידות כוללות התאמת תשתיות תקשורת,חשמל וכל תשתית נוספת אחרת לתכנון החדש ע"פ תוכניות לרבות  ניתוק צנרת והסדרה של נק' כח מפסקים ותקשורת העבודה כוללת את כלל האביזרים, מחברים עד להתקנה מושלמת באתר</t>
  </si>
  <si>
    <t>איטום רצפות חדרים רטובים בציפויים ביטומניים אלסטומריים חד רכיביים מסוג "BORNIT" או ש"ע, בכמות כוללת של 1.5 ק"ג/מ"ר, לרבות פריימר ואיטום גם על קירות הקפיים של מקלחון ואזורים תפעוליים לפי הצורך</t>
  </si>
  <si>
    <t>04.01.01</t>
  </si>
  <si>
    <t>05.01.01</t>
  </si>
  <si>
    <t>06.01.01</t>
  </si>
  <si>
    <t>06.01.02</t>
  </si>
  <si>
    <t>06.01.03</t>
  </si>
  <si>
    <t>06.01.06</t>
  </si>
  <si>
    <t>06.01.07</t>
  </si>
  <si>
    <t>06.01.12</t>
  </si>
  <si>
    <t>06.01.13</t>
  </si>
  <si>
    <r>
      <t xml:space="preserve">אספקה והתקנה של דלת  במידה 90/210 ס"מ דוגמת "חמדיה" Quatro 4   פסים אופקיים, צבע אלון מולבן משקוף ברצלונה ידיות נירוסטה מנעול מגנטי ומעצור רצפה מגנטי </t>
    </r>
    <r>
      <rPr>
        <sz val="12"/>
        <color rgb="FFFF0000"/>
        <rFont val="Arial"/>
        <family val="2"/>
        <scheme val="minor"/>
      </rPr>
      <t>פריט 1 ברשימת דלתות</t>
    </r>
  </si>
  <si>
    <r>
      <t xml:space="preserve">אספקה והתקנה של דלת כניסה לאזור השרותים ולחדר הסטודנטים  במידה 80/210 ס"מ דוגמת קרן 5,צהר עליון שמאלי בגמר צבע אלון מולבן משקוף ברצלונה ידיות נירוסטה מנעול מגנטי ומעצור רצפה מגנטי </t>
    </r>
    <r>
      <rPr>
        <sz val="12"/>
        <color rgb="FFFF0000"/>
        <rFont val="Arial"/>
        <family val="2"/>
        <scheme val="minor"/>
      </rPr>
      <t>פריט 2 ברשימת הדלתות</t>
    </r>
  </si>
  <si>
    <t>קורת פלדה UNP 200 מ"מ עם פרופיל אף מים תחתון ו-L עליון בקצה בליטת גג קידמי – מעוגן לבטון מגולבן ובגמר "גלזורית" יישום לפי הוראות היצרן פינות מרותכות בגרונג מושלם , לרבות צביעה לפי בחירת האדריכל. הסעיף כולל התקנה מושלמת</t>
  </si>
  <si>
    <t>19.01.01</t>
  </si>
  <si>
    <t>19.01.02</t>
  </si>
  <si>
    <t>19.01.03</t>
  </si>
  <si>
    <t>09.01.01</t>
  </si>
  <si>
    <t>09.01.04</t>
  </si>
  <si>
    <t>10.01.02</t>
  </si>
  <si>
    <t>10.01.03</t>
  </si>
  <si>
    <t>10.01.04</t>
  </si>
  <si>
    <t>10.01.08</t>
  </si>
  <si>
    <t>10.01.09</t>
  </si>
  <si>
    <t>10.01.10</t>
  </si>
  <si>
    <t>10.01.11</t>
  </si>
  <si>
    <t>11.01.02</t>
  </si>
  <si>
    <t>12.01.01</t>
  </si>
  <si>
    <t>12.01.02</t>
  </si>
  <si>
    <t>12.01.03</t>
  </si>
  <si>
    <t>איטום תפרי התפשטות אופקיים ברוחב 30 מ"מ, ע"י חומר איטום אלסטומרי על בסיס פוליאוריתן מסוג "וולקם 921" או ש"ע או פוליסולפיד חד או דו רכיבי מסוג "פוליטר 99H" או ש"ע והגנת פח אבץ, לרבות הוצאת חומר איטום ישן, ניקוי התפר, יישור שפתי התפר, פריימר, החדרת פרופיל גיבוי מפוליאתילן מוקצף עם תאים סגורים בקוטר 25 מ"מ, מילוי בחומר האיטום והתקנת פח אבץ</t>
  </si>
  <si>
    <t>05.01.02</t>
  </si>
  <si>
    <t>22.01.04</t>
  </si>
  <si>
    <t>22.01.09</t>
  </si>
  <si>
    <t>פירוק פינוי המבנה הקיים כולל הובלה והטמנה לאתר מורשה, לרבות כל האלמנטים פנים וחוץ, אלמנטים ניידים תוך שמירה על קונסטרוקצית רצפת בטון קיימת,כולל ניתוק תשתיות קיימות. יובהר כי המחיר כולל פירוק ופינוי ארונות חשמל, כולל אלמנטים מיוחדים לשימוש לצורך הפירוק והפינוי</t>
  </si>
  <si>
    <t>24.01.01</t>
  </si>
  <si>
    <t>29.01.03</t>
  </si>
  <si>
    <t>29.01.04</t>
  </si>
  <si>
    <t>29.01.05</t>
  </si>
  <si>
    <t>29.01.06</t>
  </si>
  <si>
    <t>29.01.07</t>
  </si>
  <si>
    <t>29.01.08</t>
  </si>
  <si>
    <t>29.01.09</t>
  </si>
  <si>
    <t>29.01.10</t>
  </si>
  <si>
    <t>29.01.12</t>
  </si>
  <si>
    <t>29.01.13</t>
  </si>
  <si>
    <t>29.01.16</t>
  </si>
  <si>
    <t>29.01.17</t>
  </si>
  <si>
    <t>29.01.18</t>
  </si>
  <si>
    <t>פרופיל פח מגולוון 7X12 ס"מ לסגירת מערכת האיטום בקצה גג קל</t>
  </si>
  <si>
    <t>עיבוד תעלות פח ומזחלות ע"י יריעות P.V.C מודבקות אל הפח לרבות עיבודים</t>
  </si>
  <si>
    <t>בידוד תקרות אקוסטיות ע"י מזרוני צמר סלעים בעובי "1 במשקל של 60 ק"ג/מ"ק עטופים ביריעות פוליאתילן עמידות נגד אש (פלא"ב)</t>
  </si>
  <si>
    <t>05.01.03</t>
  </si>
  <si>
    <t>05.01.04</t>
  </si>
  <si>
    <t>05.01.05</t>
  </si>
  <si>
    <t>44.01.01</t>
  </si>
  <si>
    <t>50.01.01</t>
  </si>
  <si>
    <t>50.01.02</t>
  </si>
  <si>
    <t>50.01.03</t>
  </si>
  <si>
    <t>50.01.04</t>
  </si>
  <si>
    <t>50.01.05</t>
  </si>
  <si>
    <t>50.01.06</t>
  </si>
  <si>
    <t>12.01.04</t>
  </si>
  <si>
    <t>חיפוי קירות ע"י חיפוי פרופילי אלומיניום רפפות דמוי עץ על גבי תשתית אלומיניום המחוברת אל קיר המבנה ע"י זוויות הרחקה</t>
  </si>
  <si>
    <t>12.02.01</t>
  </si>
  <si>
    <t>דלת כניסה לחדר ישיבות+קבועה זכוכית. דלת פתיחה פנימה בשילוב קבוע צד U12-אקסטל. גובה 2100 מ"מ, רוחב 3750 מ"מ. צבע פרו משי טבעי. זכוכית טריפלקס מחוסמת 2 צדדים 6+6, זכוכית שקופה.</t>
  </si>
  <si>
    <t>דלת כניסה לחדר עמדות מחשב+קבועה זכוכית. דלת פתיחה פנימה בשילוב קבוע צד U12-אקסטל. גובה 2100 מ"מ, רוחב 2600 מ"מ. צבע פרו משי טבעי. זכוכית טריפלקס מחוסמת 2 צדדים 6+6, זכוכית שקופה.</t>
  </si>
  <si>
    <t>חלון דריי קיפ בחלקו התחתון כולל קבוע עליון. נמצא בחזיתות צפון ודרום. U11h- אקסטל.גובה 1400 מ"מ, רוחב 1100 מ"מ.צבע פרו משי טבעי. זכוכית טריפלקס מחוסמת 2 צדדים 6+6,זכוכית סנרגי שקופה.</t>
  </si>
  <si>
    <t>חלון דריי קיפ בחלקו האמצעי כולל קבוע עליון וקבוע תחתון. נמצא בחזיתות צפון ודרום. U11h- אקסטל.גובה 2450 מ"מ, רוחב 800 מ"מ.צבע פרו משי טבעי. זכוכית טריפלקס מחוסמת 2 צדדים 6+6,זכוכית סנרגי שקופה.</t>
  </si>
  <si>
    <t>חלון דריי קיפ בחלקו האמצעי כולל קבוע עליון מרפפה לצורך איוורור וקבוע תחתון. נמצא בחזיתות צפון ודרום. U11h- אקסטל.גובה 2450 מ"מ, רוחב 800 מ"מ.צבע פרו משי טבעי. זכוכית טריפלקס מחוסמת 2 צדדים 6+6,זכוכית סנרגי שקופה.</t>
  </si>
  <si>
    <t>חלון קיפ .נמצא בחזיתות צפון ומערב. U11h- אקסטל.גובה 600 מ"מ, רוחב 600 מ"מ.צבע פרו משי טבעי. זכוכית טריפלקס מחוסמת 2 צדדים 6+6,זכוכית סנרגי שקופה.</t>
  </si>
  <si>
    <t>דלת פתיחה החוצה בחזית דרומית,כולל ידית בהלה ומשאבה עליונה.חלק עליון קבוע וחלוקה פנימית של הזכוכית ע"י פרופיל ע"פ שרטוט.  U12h- אקסטל.גובה 2450 מ"מ, רוחב 900 מ"מ.צבע פרו משי טבעי. זכוכית טריפלקס מחוסמת 2 צדדים 6+6,זכוכית סנרגי שקופה.</t>
  </si>
  <si>
    <t>דלת פתיחה  דו כנפית החוצה בחזית מזרחית,כולל ידית בהלה ומשאבה עליונה.חלק עליון קבוע וחלוקה פנימית של הזכוכית ע"י פרופיל ע"פ שרטוט.  U12h- אקסטל.גובה 2450 מ"מ, רוחב 1800 מ"מ.צבע פרו משי טבעי. זכוכית טריפלקס מחוסמת 2 צדדים 5+6,זכוכית סנרגי שקופה.</t>
  </si>
  <si>
    <t>דלת פתיחה  דו כנפית החוצה בחזית מערבית,כולל ידית בהלה ומשאבה עליונה.חלק עליון קבוע וחלוקה פנימית של הזכוכית ע"י פרופיל ע"פ שרטוט.  U12h- אקסטל.גובה 2450 מ"מ, רוחב 1700 מ"מ.צבע פרו משי טבעי. זכוכית טריפלקס מחוסמת 2 צדדים 5+6,זכוכית סנרגי שקופה.</t>
  </si>
  <si>
    <t>משקוף לדלת הזזה מעץ אורן לצבע במידות 70-100/210 ס"מ בחתך 45/100 מ"מ, לרבות הלבשה במידות 30/10 מ"מ</t>
  </si>
  <si>
    <t>06.01.16</t>
  </si>
  <si>
    <t>06.01.17</t>
  </si>
  <si>
    <t>אגף דלת הזזה לבודה עם מילוי פלקסבורד, מזוגגת למחצה, דגם "למינטו קלסי" דוגמת "חמדיה" או ש"ע, לפי ת"י 23, גוון אלון מולבן ומנעול חד לשוני, במידות סטנדרט 60-90/206 ס"מ. המשקוף יסופק ע"י המזמין</t>
  </si>
  <si>
    <t>12.02.02</t>
  </si>
  <si>
    <t>12.02.03</t>
  </si>
  <si>
    <t>12.02.04</t>
  </si>
  <si>
    <t>12.02.05</t>
  </si>
  <si>
    <t>12.02.06</t>
  </si>
  <si>
    <t>12.02.07</t>
  </si>
  <si>
    <t>12.02.08</t>
  </si>
  <si>
    <t>12.02.09</t>
  </si>
  <si>
    <t>קונסטרוקציה</t>
  </si>
  <si>
    <t>בידוד תרמי לגגות רעפים ע"י מזרוני צמר זכוכית בעובי 5-6 ס"מ עם ציפוי רדיד אלומיניום</t>
  </si>
  <si>
    <t>05.01.07</t>
  </si>
  <si>
    <t>תוספת למצעים מהודקים (בהידוק לא מבוקר) עבור הידוק מבוקר</t>
  </si>
  <si>
    <t>1.01.06.20.0230</t>
  </si>
  <si>
    <t>מצע סוג א', לרבות פיזור בשכבות של 20 ס"מ והידוק לא מבוקר, המצע יסופק ממחצבה מאושרת</t>
  </si>
  <si>
    <t>1.01.06.20.0100</t>
  </si>
  <si>
    <t>פרק 1.01- עבודות עפר</t>
  </si>
  <si>
    <t>נגיש- שלט תמרור ג/43 תקני מרובע E.G בחניית נכים עם סמל נכים בינלאומי לרבות עמוד מעוגן ומבוטן</t>
  </si>
  <si>
    <t>2.29.10.10.1450</t>
  </si>
  <si>
    <t>פרק 2.29- שילוט והכוונה</t>
  </si>
  <si>
    <t>בטון אספלט למדרכות ושבילים בעובי 4 ס"מ מתערובת עם אבן דולומיט גודל מקסימלי 12.5 מ"מ ("1/2), ביטומן 68-10 PG, לרבות פיזור והידוק</t>
  </si>
  <si>
    <t>1.51.40.10.0061</t>
  </si>
  <si>
    <t>שכבה נושאת עליונה בכבישים מבטון אספלט בעובי 3 ס"מ מתערובת עם אבן דולומיט גודל מקסימלי 12.5 מ"מ ("1/2), ביטומן 68-10 PG, לרבות פיזור והידוק</t>
  </si>
  <si>
    <t>1.51.40.10.0041</t>
  </si>
  <si>
    <t>שכבה מקשרת מבטון אספלט בעובי 5 ס"מ מתערובת עם אבן דולומיט גודל מקסימלי 19 מ"מ ("3/4), ביטומן 68-10 PG, לרבות פיזור והידוק</t>
  </si>
  <si>
    <t>1.51.40.10.0021</t>
  </si>
  <si>
    <t>ניסור ופירוק אספלט קיים ברצועות ברוחב מעל 50 ס"מ ועד 90 ס"מ, לתעלות צנרת</t>
  </si>
  <si>
    <t>1.51.10.30.0434</t>
  </si>
  <si>
    <t>קרצוף מיסעת אספלט קיים בעובי 2-5 ס"מ.</t>
  </si>
  <si>
    <t>1.51.10.30.0407</t>
  </si>
  <si>
    <t>יישור והידוק מבוקר של שתית לכבישים ומדרכות (צורת דרך) עד גובה 20 ס"מ (±)</t>
  </si>
  <si>
    <t>1.51.20.10.0130</t>
  </si>
  <si>
    <t>נגיש- צביעת מעבר בטוח לנכים ברוחב 1.3 מ', בפסים אלכסוניים בצורת "X" בצבע כבישים לבן. המחיר למ"א מעבר ברוחב 1.3 מ'</t>
  </si>
  <si>
    <t>1.51.54.20.0488</t>
  </si>
  <si>
    <t>נגיש- צביעת חניית נכים במידות 300/560 ס"מ בצבע כבישים כחול (מילוי כל תא החניה) ובתוכה סמל נכים בינלאומי בצבע לבן, במידות 60/60 ס"מ</t>
  </si>
  <si>
    <t>1.51.54.20.0482</t>
  </si>
  <si>
    <t>נגיש- סימון מסגרת לבנה לחניית נכים במידות 300/560 ס"מ בצבע כבישים לבן</t>
  </si>
  <si>
    <t>1.51.54.20.0480</t>
  </si>
  <si>
    <t>פרק 1.51- סלילת כבישים ורחבות</t>
  </si>
  <si>
    <t>ריצוף באבנים משתלבות בעובי 6 ס"מ, מלבניות במידות 10/20 ס"מ או רבועיות במידות 20/20 ס"מ, לרבות חול 5 ס"מ (לא כולל מצע), גוון צבעוני - על בסיס מלט לבן (סופר סטון) ו/או גוון לבן ו/או גווני קוקטייל</t>
  </si>
  <si>
    <t>1.40.15.10.0312</t>
  </si>
  <si>
    <t>אבן גן במידות 10/20/100 ס"מ לרבות יסוד ומשענת בטון, גוון אפור</t>
  </si>
  <si>
    <t>1.40.20.10.0040</t>
  </si>
  <si>
    <t>אבן שפה לכביש במידות 17/25/100 ס"מ, לרבות יסוד ומשענת בטון, גוון אפור</t>
  </si>
  <si>
    <t>1.40.20.10.0028</t>
  </si>
  <si>
    <t>פרק 1.40- פיתוח נופי</t>
  </si>
  <si>
    <t>מחירי היחידי כוללות התאמת תשתיות תקשורת וחשמל לתכנון החדש ע"פ תוכניות לרבות  ניתוק צנרת והסדרה של נק' כח מפסקים ותקשורת העבודה כוללת את כלל האביזרים, מחברים עד להתקנה מושלמת באתר</t>
  </si>
  <si>
    <t xml:space="preserve">העבודה כוללת הובלה ופינוי הפסולת לאתר פסולת מאושר ע"י הרשויות. פינוי ריהוט קיים לאחסון ושמירה עד לסיום עבודות השיפוץ והעברה למקום המיועד לאחר עבודות השיפוץ כפי שמופיע בתכנית </t>
  </si>
  <si>
    <t xml:space="preserve">העבודה כוללת רכישה, אספקה והתקנה באתר לרבות כלל האביזרים הדרושים עד לביצוע/להתקנה מושלם באתר </t>
  </si>
  <si>
    <t>12.01.05</t>
  </si>
  <si>
    <t>חיפוי קירות ע"י קסטות אלומיניום תלת-שכבתיות בעובי 4 מ"מ (0.5+3+0.5 מ"מ), דוגמת "אלוקובונד" צבוע בחלקו החיצוני בצבע PVDF ובחלקו הפנימי פריימר, לרבות קונסטרוקציית אלומיניום מפרופילי אומגה בעלי תעלות ניקוז אנכיות וצמד פרופילי אלומיניום אופקיים מותאמים להתפשטות הקסטות, בשיטת פרופילי נעילה זכר ונקבה ע"ג הקסטות.  צבע RAL לפי בחירת האדריכל</t>
  </si>
  <si>
    <t>תוספת עבור פרופילי ניתוק במפגש של קסטות אלוקובונד עם פתחים או בין חומר אחר.צבע RAL לפי בחירת האדריכל</t>
  </si>
  <si>
    <t>מחיצת גבס עם קונסטרוקציה כפולה חד-קרומית (בשני הצדדים) בעובי כולל של 150 מ"מ, עם מסילות עליונות ותחתונות ברוחב 50 מ"מ ו-70 מ"מ וניצבים מפח פלדה מגולוון,כולל בידוד צמר סלעים 2" הכל עד גמר מושלם, מוכן  לצביעה, המדידה נטו - ללא פתחים (חיזוק לפתח עם ניצבים בעובי מעל 1.2 מ"מ ובידוד אקוסטי נמדדים בנפרד)</t>
  </si>
  <si>
    <t>איטום גגות קלים על גבי לוחות OSB במערכת של יריעה ביטומנית נדבקת מעצמה משורינת בלבד זכוכית בעובי של כ- 1.8 מ"מ מסוג "אלסטוטייט 2F" או "אלפאסטיק V3" או ש"ע ויריעה אלסטומרית בעובי 5 מ"מ מדרגה M מצופה באגרגט לבן כדוגמת "פוליפז 5M אגרגט" או "ביטומגום 5M לבן" או "ספירפלסט 5M לבן" או ש"ע</t>
  </si>
  <si>
    <t>24.01.02</t>
  </si>
  <si>
    <t>פנל מבודד לסיכוך גגות בעובי 75 מ"מ בנוי על גבי תשתית עמודים אופקיים ואנכיים, עמיד אש בהתאם לבדיקות היצרן. הפנל עשוי מפח פנימי וחיצוני בעובי 0.5 מ"מ מגולוון וצבוע בצבע לבן (RAL 9016) בצידו החיצוני ובצבע בסיס בצידו הפנימי (לכיוון המילוי), עם בידוד צמר סלעים במשקל 120 ק"ג/מ"ק עם סיבים עומדים</t>
  </si>
  <si>
    <t>22.01.11</t>
  </si>
  <si>
    <t>22.01.12</t>
  </si>
  <si>
    <t>29.01.19</t>
  </si>
  <si>
    <t>שילוט לצד החדר במידות 20/25 ס"מ, עשוים מפח מגולוון וצבוע</t>
  </si>
  <si>
    <t>3.08.30.60.0440</t>
  </si>
  <si>
    <t>עמוד תאורה מפלדה עגול מודרג בקוטר "4, "6, מגולוון באבץ חם בגובה 6 מ' לרבות פלטת יסוד ושילוט, הכנה לתא אביזרים עם דלת וכל האביזרים הדרושים להצבת העמוד ולחיבור הזרוע בראשו</t>
  </si>
  <si>
    <t>3.08.30.60.0710</t>
  </si>
  <si>
    <t>צביעת עמוד בצבע אלקטרוסטטי בתנור באבקת פוליאסטר - עמוד בגובה מעל 5.8 מ' ועד 12.5 מ'</t>
  </si>
  <si>
    <t>פרק 3.08 מתקני חשמל</t>
  </si>
  <si>
    <t>29.01.11</t>
  </si>
  <si>
    <t xml:space="preserve">אמבט נירוסטה 316 עובי 2 מ"מ בנוי תקן למזון עם פינות מעוגלות ומלוטש פנימי 
כולל פתח הורקה אך לא כולל ברז (לא מוגדר)לא כולל מכסה 
אינו כולל הובלה התקנה 
</t>
  </si>
  <si>
    <t xml:space="preserve">מחיר קומפלט לפירוק, פינוי, הובלה והעתקת ציוד ממקומו באזור צריפין לפרויקט במכון וולקני והתקנה מחדש של אלמנטים שונים מהמבנה לרבות, פירוק והתקנה של מכונת הרדייה, מדחס, עגורן, עגלת סוכר, טרקטורון חביות, ריהוט וציוד טכני, ציוד מחסן וכל ציוד אחר כפי שיידרש ע"י המזמין הפינוי כולל קונטיינר,אחסון אחר הפינוי במידת הצורך עד ההתקנה במקום המיועד, הובלה ליעד/ים שנקבע ומימנו סבלות, שימוש במשאית במנוף וכל אמצעי אחר לצורך הפינוי וההתקנה מחדש באתר כמו כן המחיר כולל אחריות לציוד המכוורת ואלמנטים מיוחדים לשימוש לצורך הפירוק והפינוי.
לתשומת לב הפינוי וההחסנה במידה ויידרש יבוצעו באופן נקי ומסודר תוך שמירה על הציוד לרבות ניתוקים ותאום ניתוקים של אלמנטים במידת הצורך.
</t>
  </si>
  <si>
    <t>22.01.13</t>
  </si>
  <si>
    <t>פתח שירות נסתר דוגמת "אורבונד" מסוג "אלוטופ" דגם "A" או ש"ע במידות 60/120 ס"מ</t>
  </si>
  <si>
    <t>תוספת למחיצות גבס עבור דופן דו קרומית (בשני הצדדים)</t>
  </si>
  <si>
    <t>22.01.14</t>
  </si>
  <si>
    <t>פרופיל ניתוק אומגה מאלומיניום בגוון טבעי או לבן</t>
  </si>
  <si>
    <t>10.01.12</t>
  </si>
  <si>
    <t>תוספת בצ"מ 20%:</t>
  </si>
  <si>
    <t/>
  </si>
  <si>
    <t>מער' מים חיצונית</t>
  </si>
  <si>
    <t>01.57.001.0010</t>
  </si>
  <si>
    <t>צינורות מים מפלדה מותקנת בריתוך ת"י 530 דרג א' בקוטר "3  עובי דופן "5/32 או "3/16 , עם ציפוי פנים מלט צמנט וצביעה חיצונית, מותקנים גלויים או סמויים. המחיר כולל העברת צנרת דרך קונסטרוקציות המבנה מכל סוג (עם קידוח, התקנת השרוול בקוטר המתאים ומילוי המרווח בין צנרת לשרוול בחומר אטום אלסטומרי), ספחים, מתלים, תמיכות מכל סוג ובכל כמות שיידרש.  המחיר כולל את כל העבודות הנלוות וחומרי העזר הדרושים להתקנה מושלמת.</t>
  </si>
  <si>
    <t>01.57.001.0020</t>
  </si>
  <si>
    <t>צינורות מים כנ"ל  אך בקוטר "4.</t>
  </si>
  <si>
    <t>01.57.001.0030</t>
  </si>
  <si>
    <t>צינורות מים כנ"ל  אך בקוטר "6.</t>
  </si>
  <si>
    <t>01.57.001.0040</t>
  </si>
  <si>
    <t>צינורות כנ"ל, אך עם עטיפת טריו בחוץ וציפוי מלט צמנט בפנים, מונחים בקרקע בעומק עד 1.25 מ', מחוברים בריתוך, לרבות ספחים מכל סוג ובכל כמות שיידרש, קוטר הצינור "3.</t>
  </si>
  <si>
    <t>01.57.001.0050</t>
  </si>
  <si>
    <t>צנרת מים כנ"ל,  אך בקוטר "4.</t>
  </si>
  <si>
    <t>01.57.001.0060</t>
  </si>
  <si>
    <t>צנרת מים כנ"ל,  אך בקוטר "6.</t>
  </si>
  <si>
    <t>01.57.001.0070</t>
  </si>
  <si>
    <t>צינורות פוליאתילן מצולב או פוליבוטילן למים קרים וחמים כדוגמת "פקסגול" או ש"ע, קוטר 16 מ"מ, דרג 24, מותקנים גלויים, סמויים או בתוך הקרקע, עם צינור מתעלקוטר 25 מ"מ, לרבות ספחים. המחיר כולל את כל העבודות הנלוות וחומרי העזר הדרושים להנחה מושלמת.</t>
  </si>
  <si>
    <t>01.57.001.0080</t>
  </si>
  <si>
    <t>צינורות פוליאתילן מצולב או פוליבוטילן כנ"ל, אך בקוטר 25 מ"מ, דרג 24, מותקנים גלויים או סמויים עם צינור מתעל קוטר 40 מ"מ, לרבות ספחים.המחיר כולל את כלהעבודות הנלוות וחומרי העזר הדרושים להנחה מושלמת.</t>
  </si>
  <si>
    <t>01.57.001.0090</t>
  </si>
  <si>
    <t>מגוף טריז בקוטר "3 ללחץ עבודה של 16 בר, עשוי ברזל יציקה, עם ציפוי אמאיל פנימי וציפוי חיצוני אפוקסי לרבות אוגנים נגדיים, לא כולל דרייסר. המחיר כולל אתכל העבודות הנלוות וחומרי העזר הדרושים להתקנה מושלמת.</t>
  </si>
  <si>
    <t>01.57.001.0100</t>
  </si>
  <si>
    <t>מגוף כנ"ל,  אך בקוטר "4.</t>
  </si>
  <si>
    <t>01.57.001.0110</t>
  </si>
  <si>
    <t>מגוף כנ"ל,  אך בקוטר "6.</t>
  </si>
  <si>
    <t>01.57.001.0120</t>
  </si>
  <si>
    <t>שסתום מונע זרימה חוזרת (מז''ח) קוטר ''6 עשוי ברזל יציקה, עם ציפוי אפוקסי, ללחץ עבודה של 12 כדוגמת דגם XL200-40 תוצרת "א.ר.י." או ש''ע מאושר, לרבות אוגנים נגדיים. המחיר כולל התקנה ע''י טכנאי מוסמך מטעם משרד הבריאות, עריכת דו"ח התקנה ומסירתו למזמין דרך המפקח. המחיר כולל את כל העבודות הנלוות וחומרי העזר הדרושים להתקנה מושלמת.</t>
  </si>
  <si>
    <t>01.57.001.0130</t>
  </si>
  <si>
    <t>דרסר או חצי דרסר (מחבר אוגן) ללחץ עבודה של 16 בר, עם ציפוי אפוקסי פנימי וחיצוני, בקוטר "3, לרבות אוזניות, מוטות עיגון, ברגים, אומים ואטמים. המחיר כוללאת כל העבודות הנלוות וחומרי העזר הדרושים להתקנה מושלמת.</t>
  </si>
  <si>
    <t>01.57.001.0140</t>
  </si>
  <si>
    <t>דרסר כנ"ל, אך בקוטר "4.</t>
  </si>
  <si>
    <t>01.57.001.0150</t>
  </si>
  <si>
    <t>דרסר כנ"ל, אך בקוטר "6.</t>
  </si>
  <si>
    <t>01.57.001.0160</t>
  </si>
  <si>
    <t>שסתום אוויר אוטומטי משולב לביוב, כדוגמת "סלע" דגם D-020 או שו"ע, לחץ עבודה 16 אטמ', מאוגן, קוטר "2, לרבות אוגנים נגדיים, לא כולל מגוף בכיסה. המחיר כולל את כל העבודות הנלוות וחומרי העזר הדרושים להתקנה מושלמת.</t>
  </si>
  <si>
    <t>01.57.001.0170</t>
  </si>
  <si>
    <t>ברז כדורי תוצרת "שגיב" דגם SA או SN או ש"ע מאושר, מעבר מלא, בקוטר "1/2,  לא כולל רקורד קונוס. המחיר כולל את כל העבודות הנלוות וחומרי העזר הדרושים להתקנה מושלמת.</t>
  </si>
  <si>
    <t>01.57.001.0180</t>
  </si>
  <si>
    <t>ברז כנ"ל, אך בקוטר "3/4 .</t>
  </si>
  <si>
    <t>01.57.001.0190</t>
  </si>
  <si>
    <t>ברז כנ"ל, אך בקוטר "1.</t>
  </si>
  <si>
    <t>01.57.001.0200</t>
  </si>
  <si>
    <t>ברז כנ"ל, אך בקוטר "11/2.</t>
  </si>
  <si>
    <t>01.57.001.0210</t>
  </si>
  <si>
    <t>ברז כנ"ל, אך בקוטר " 2.</t>
  </si>
  <si>
    <t>01.57.001.0220</t>
  </si>
  <si>
    <t>שסתום מונע זרימה חוזרת (מז"ח) קוטר "1 עשוי ניילון משוריין דגם "PR 500" ללחץ עבודה 10 אטמ', לרבות אטמים, ברגי עיגון ובדיקה. המחיר כולל את כל העבודות הנלוות וחומרי העזר הדרושים להתקנה מושלמת.</t>
  </si>
  <si>
    <t>01.57.001.0230</t>
  </si>
  <si>
    <t>שסתום מונע זרימה חוזרת (מז"ח) כנ"ל, אך בקוטר  "1/2 1.</t>
  </si>
  <si>
    <t>01.57.001.0240</t>
  </si>
  <si>
    <t>רקורדים קונוס מגולוונים קוטר "1/2.</t>
  </si>
  <si>
    <t>01.57.001.0250</t>
  </si>
  <si>
    <t>רקורדים קונוס מגולוונים קוטר "3/4.</t>
  </si>
  <si>
    <t>01.57.001.0260</t>
  </si>
  <si>
    <t>רקורדים קונוס מגולוונים קוטר "1.</t>
  </si>
  <si>
    <t>01.57.001.0270</t>
  </si>
  <si>
    <t>רקורדים קונוס מגולוונים קוטר "11/2.</t>
  </si>
  <si>
    <t>01.57.001.0280</t>
  </si>
  <si>
    <t>רקורדים קונוס מגולוונים קוטר "2.</t>
  </si>
  <si>
    <t>01.57.001.0300</t>
  </si>
  <si>
    <t>התחברות של צינור חדש קוטר עד "1 אל צינור קיים קוטר עד "1, לרבות ניתוק קו קיים, חיתוך הצינור הקיים, ספחים (הכלולים), לחיבור הצינור החדש לקיים, חיבור בהברגה ובדיקת החיבור ללחץ מים (עבור חיבור ברזיות).המחיר כולל את כל העבודות הנלוות וחומרי העזר הדרושים לביצוע התחברות מושלמת.</t>
  </si>
  <si>
    <t>01.57.001.0310</t>
  </si>
  <si>
    <t>חיבור צינור חדש מכל סוג בקוטר "6 לצינור קיים (סמוי או בתוך הקרקע) מכל סוג בקוטר "6 . המחיר כולל עבודות חפירה לגילוי קו קיים (לרבות חפירת ידים), ריקוןהקו, שאיבת נוזלים מתוך החפירה, הורדת עטיפה או בידוד מכל סוג, שחזור עטיפה או בידוד לאחר ביצוע החיבור, עטיפת חול לצנרת ואביזרים בתחום החפירה, מילוי חוזרשל קרקע מובררת. וכד'. כמו כן, המחיר כולל החזרת מצב השטח לקדמותו לאחר סיום העבודה ואת כל העבודות הנלוות וחומרי העזר הדרושים להתחברות מושלמת.</t>
  </si>
  <si>
    <t>01.57.001.0320</t>
  </si>
  <si>
    <t>חפירה ו/או חציבה זהירה בעבודות ידיים, לצורך גילוי וחשיפה על מתקנים ומערכות תת קרקעייות בכל סוגי אדמה.</t>
  </si>
  <si>
    <t>01.57.002</t>
  </si>
  <si>
    <t>מער' ביוב חיצונית</t>
  </si>
  <si>
    <t>01.57.002.0010</t>
  </si>
  <si>
    <t>צינורות PVC לביוב, מסוג "מריבים עבה" SN-8  או ש"ע מאושר,קוטר 160 מ"מ ,מונחים בקרקע בעומק עד 1.25 מ', לרבות ספחים מכל סוג ובכל כמות שיידרש, כולל עב' חפירה מכל סוג ועטיפת חול. המחיר כולל את כל העבודות הנלוות וחומרי העזר הדרושים להתקנה מושלמת.</t>
  </si>
  <si>
    <t>01.57.002.0020</t>
  </si>
  <si>
    <t>צינורות PVC לביוב, מסוג "מריבים עבה" SN-8  או ש"ע מאושר,קוטר 160 מ"מ ,מונחים בקרקע בעומק מ-1.25עד 1.75 מ', לרבות ספחים מכל סוג ובכל כמות שיידרש, כוללעב' חפירה מכל סוג ועטיפת חול. המחיר כולל את כל העבודות הנלוות וחומרי העזר הדרושים להתקנה מושלמת.</t>
  </si>
  <si>
    <t>01.57.002.0030</t>
  </si>
  <si>
    <t>צינורות PVC לביוב, מסוג "מריבים עבה" SN-8  או ש"ע מאושר,קוטר 160 מ"מ ,מונחים בקרקע בעומק עד מ-1.75  עד 2.25 מ', לרבות ספחים מכל סוג ובכל כמות שיידרש,כולל עב' חפירה מכל סוג ועטיפת חול. המחיר כולל את כל העבודות הנלוות וחומרי העזר הדרושים להתקנה מושלמת.</t>
  </si>
  <si>
    <t>01.57.002.0040</t>
  </si>
  <si>
    <t>צינורות PVC לביוב, מסוג "מריבים עבה" SN-8  או ש"ע מאושר,קוטר 160 מ"מ ,מונחים בקרקע בעומק מ-2.25 עד 2.75 מ', לרבות ספחים מכל סוג ובכל כמות שיידרש, כוללעב' חפירה מכל סוג ועטיפת חול. המחיר כולל את כל העבודות הנלוות וחומרי העזר הדרושים להתקנה מושלמת.</t>
  </si>
  <si>
    <t>01.57.002.0050</t>
  </si>
  <si>
    <t>שוחות בקרה עגולות עם תחתית משולבת בטון ופוליאתילן דגם מגנופלסט תוצרת "ולפמן" או ש"ע קוטר 80 ס"מ, עם מכסה ב.ב. קוטר 50 ס"מ ממין 125B (12.5 טון), שלבי דריכה וכל האביזרים לרבות אטימה בין חוליות מסוג "איטופלסט" או "F200 פרו-סטיק" או ש"ע, בעומק עד 1.25 מ' כולל עבודות חפירה ומילוי חוזר. המחיר כולל את כל העבודות הנלוות וחומרי העזר הדרושים להתקנה מושלמת.</t>
  </si>
  <si>
    <t>01.57.002.0060</t>
  </si>
  <si>
    <t>כנ"ל אך, שוחה בקוטר פנימי 100 ס"מ ובעומק מ-1.25 עד 1.75 מטר.</t>
  </si>
  <si>
    <t>01.57.002.0070</t>
  </si>
  <si>
    <t>כנ"ל אך, שוחה בקוטר פנימי 100 ס"מ ובעומק מ-1.75 עד 2.25 מטר.</t>
  </si>
  <si>
    <t>01.57.002.0080</t>
  </si>
  <si>
    <t>כנ"ל אך, שוחה בקוטר פנימי 100 ס"מ ובעומק מ-2.25 עד 2.75 מטר.</t>
  </si>
  <si>
    <t>01.57.002.0110</t>
  </si>
  <si>
    <t>תוספת מחיר לשוחת בקרה מבטון טרום או יצוק עבור שני מחברים גמישים לצנורות בקוטר "6 ו "8 לרבות קדיחת הפתח וטבעות נירוסטה.</t>
  </si>
  <si>
    <t>01.57.002.0120</t>
  </si>
  <si>
    <t>תוספת לשוחה מבטון בקוטר עד 80 ס"מ עבור תקרה כבדה ומכסה ב.ב. בקוטר 60 ס"מ ממין D-400 (40 טון) במקום ממין B125 (12.5 טון).</t>
  </si>
  <si>
    <t>01.57.002.0130</t>
  </si>
  <si>
    <t>תוספת כנ"ל, אך לשוחה בקוטר 100 ס"מ.</t>
  </si>
  <si>
    <t>01.57.002.0140</t>
  </si>
  <si>
    <t>חיבור צינור מכל סוג (ללא מפלדה) בקוטרים "4 6"- לתא בקורת קיים (כולל תא בקורת עירוני), לרבות כל עבודות העפר, שאיבות, הטיית שפכים, עבודות החיבור ובנייתהמזלגון בתא קיים, עיבוד המתעל בשלמות. המחיר כולל את כל העבודות הנלוות וחומרי העזר הדרושים להתקנה מושלמת.</t>
  </si>
  <si>
    <t>01.57.002.0150</t>
  </si>
  <si>
    <t>מילוי תעלות או בורות מתערובת CLSM.</t>
  </si>
  <si>
    <t>01.57.002.0160</t>
  </si>
  <si>
    <t>כנ"ל, אך מילוי מתערובת CLSM עם תוספת לומר להתקשות מהירה עד 4 שעות.</t>
  </si>
  <si>
    <t>01.57.002.0170</t>
  </si>
  <si>
    <t>מערכות אינסטלציה של מבנים מכוורת וסככה</t>
  </si>
  <si>
    <t>מער' מים</t>
  </si>
  <si>
    <t>02.07.001.0010</t>
  </si>
  <si>
    <t>צינורות פלדה מגולוונים סקדיול 40 למים קרים וחמים מותקנים גלויים או סמויים, מחוברים בהברגות, עם צביעה חרושתית, לרבות תמיחות, חובקים וספחים מכל סוג ובכלכמות שיידרש . קוטר "1/2. המחיר כולל את כל העבודות הנלוות וחומרי העזר הדרושים להתקנה מושלמת.</t>
  </si>
  <si>
    <t>02.07.001.0020</t>
  </si>
  <si>
    <t>צינורות פלדה מגולוונים סקדיול 40 כנ"ל, אך  בקוטר "3/4.</t>
  </si>
  <si>
    <t>02.07.001.0030</t>
  </si>
  <si>
    <t>כנ"ל, אך  בקוטר "1.</t>
  </si>
  <si>
    <t>02.07.001.0040</t>
  </si>
  <si>
    <t>צינורות פלדה מגולוונים סקדיול 40 ללא תפר כנ"ל, אך מחוברים בהברגות או ע"י חיבורים מהירים מסוג QUICK UP, בקוטר "1/2 1.</t>
  </si>
  <si>
    <t>02.07.001.0050</t>
  </si>
  <si>
    <t>צינורות פלדה מגולוונים סקדיול 40 ללא תפר כנ"ל, אך מחוברים בהברגות או ע"י חיבורים מהירים מסוג QUICK UP, בקוטר "2.</t>
  </si>
  <si>
    <t>02.07.001.0060</t>
  </si>
  <si>
    <t>צינורות פוליאתילן מצולב למים קרים וחמים עם גרעין אלומיניום  (P.S או M.G) קוטר  16 מ"מ ללחץ עבודה 10 אטמ' מותקנים גלויים או סמויים לרבות תמיחות, חובקיםוספחים מכל סוג ובכל כמות שיידרש. המחיר כולל את כל העבודות הנלוות וחומרי העזר הדרושים להתקנה מושלמת.</t>
  </si>
  <si>
    <t>02.07.001.0070</t>
  </si>
  <si>
    <t>צינורות פוליאתילן מצולב למים קרים וחמים עם גרעין אלומיניום   (P.S או M.G) קוטר 20 מ"מ ללחץ עבודה 10 אטמ' מותקנים גלויים או סמויים לרבות תמיחות, חובקיםוספחים מכל סוג ובכל כמות שיידרש.</t>
  </si>
  <si>
    <t>02.07.001.0080</t>
  </si>
  <si>
    <t>צינורות פוליאתילן מצולב למים קרים וחמים עם גרעין אלומיניום   (P.S או M.G) קוטר 25 מ"מ ללחץ עבודה 10 אטמ' מותקנים גלויים או סמויים לרבות תמיחות, חובקיםוספחים מכל סוג ובכל כמות שיידרש.</t>
  </si>
  <si>
    <t>02.07.001.0090</t>
  </si>
  <si>
    <t>צינורות פוליאתילן מצולב למים קרים וחמים עם גרעין אלומיניום  (P.S או M.G) קוטר 32 מ"מ ללחץ עבודה 10 אטמ' מותקנים גלויים או סמויים לרבות תמיחות, חובקיםוספחים מכל סוג ובכל כמות שיידרש.</t>
  </si>
  <si>
    <t>02.07.001.0100</t>
  </si>
  <si>
    <t>צינורות פוליאתילן מצולב למים קרים וחמים עם גרעין אלומיניום קוטר 40 מ"מ (S.P בלבד) ללחץ עבודה 10 אטמ' מותקנים גלויים או סמויים לרבות תמיחות, חובקים וספחים מכל סוג ובכל כמות שיידרש.</t>
  </si>
  <si>
    <t>02.07.001.0110</t>
  </si>
  <si>
    <t>צינורות פלדה עם עטיפה חיצונית פוליאתילן שחול תלת שכבתי דוגמת "טריו" או APC-3 או ש"ע וציפוי פנים מלט צמנט, מונחים בקרקע בעומק עד 1.25 מ', קוטר הצינור 3", עובי דופן "5/32, לרבות עבודות חפירה, עטיפת חול ומילוי חוזר.</t>
  </si>
  <si>
    <t>02.07.001.0120</t>
  </si>
  <si>
    <t>צינורות פלדה עם עטיפה חיצונית פוליאתילן שחול תלת שכבתי דוגמת "טריו" או APC-3 או ש"ע וציפוי פנים מלט צמנט,  מונחים בקרקע בעומק עד 1.25 מ', קוטר הצינור4", עובי דופן "5/32, לרבות עבודות חפירה, עטיפת חול ומילוי חוזר. המחיר כולל את כל העבודות הנלוות וחומרי העזר הדרושים להתקנה מושלמת.</t>
  </si>
  <si>
    <t>02.07.001.0130</t>
  </si>
  <si>
    <t>צינורות פלדה קוטר "3, עובי דופן "5/32 עם ציפוי פנים מלט צמנט וצביעה חיצונית, מותקנים גלויים על אדני בטון (לרבות אדני הבטון). המחיר כולל את כל העבודותהנלוות וחומרי העזר הדרושים להתקנה מושלמת.</t>
  </si>
  <si>
    <t>02.07.001.0140</t>
  </si>
  <si>
    <t>ברזי גן מסגסוגת נחושת קוטר  "1/2.</t>
  </si>
  <si>
    <t>02.07.001.0150</t>
  </si>
  <si>
    <t>ברזי גן כנ"ל, אך בקוטר  "3/4.</t>
  </si>
  <si>
    <t>02.07.001.0160</t>
  </si>
  <si>
    <t>ברזים כדוריים קוטר "1/2, עשויים ברונזה/פליז ללא הרקורד המשולם בנפרד.</t>
  </si>
  <si>
    <t>02.07.001.0170</t>
  </si>
  <si>
    <t>ברזים כדוריים קוטר  "3/4, עשויים ברונזה/פליז ללא הרקורד המשולם בנפרד.</t>
  </si>
  <si>
    <t>02.07.001.0180</t>
  </si>
  <si>
    <t>ברזים כדוריים קוטר  "1, עשויים ברונזה/פליז ללא הרקורד המשולם בנפרד.</t>
  </si>
  <si>
    <t>02.07.001.0190</t>
  </si>
  <si>
    <t>ברזים כדוריים קוטר  "1/4 1, עשויים ברונזה/פליז ללא הרקורד המשולם בנפרד.</t>
  </si>
  <si>
    <t>02.07.001.0200</t>
  </si>
  <si>
    <t>ברזים כדוריים קוטר  "1/2 1, עשויים ברונזה/פליז ללא הרקורד המשולם בנפרד.</t>
  </si>
  <si>
    <t>02.07.001.0210</t>
  </si>
  <si>
    <t>ברזים כדוריים קוטר  "2, עשויים ברונזה/פליז ללא הרקורד המשולם בנפרד.</t>
  </si>
  <si>
    <t>02.07.001.0220</t>
  </si>
  <si>
    <t>שסתום מונע זרימה חוזרת (מז"ח) קוטר "2 עשוי ניילון משוריין דגם "PR 500" ללחץ עבודה 10 אטמ', לרבות אטמים, ברגי עיגון ובדיקה למז"ח (עבור סככה).</t>
  </si>
  <si>
    <t>02.07.001.0230</t>
  </si>
  <si>
    <t>מגוף טריז בקוטר "4 ללחץ עבודה של 16 בר, עשוי ברזל יציקה, עם ציפוי אמאיל פנימי וציפוי חיצוני אפוקסי לרבות אוגנים נגדיים, לא כולל דרייסר. המחיר כולל אתכל העבודות הנלוות וחומרי העזר הדרושים להתקנה מושלמת.</t>
  </si>
  <si>
    <t>02.07.001.0240</t>
  </si>
  <si>
    <t>02.07.001.0250</t>
  </si>
  <si>
    <t>02.07.001.0260</t>
  </si>
  <si>
    <t>02.07.001.0270</t>
  </si>
  <si>
    <t>רקורדים קונוס מגולוונים קוטר "11/4.</t>
  </si>
  <si>
    <t>02.07.001.0280</t>
  </si>
  <si>
    <t>02.07.001.0290</t>
  </si>
  <si>
    <t>02.07.001.0300</t>
  </si>
  <si>
    <t>רקורדים קונוס מגולוונים קוטר "2</t>
  </si>
  <si>
    <t>02.07.001.0330</t>
  </si>
  <si>
    <t>חיבור קו מים חדש מצינור פלדה קוטר "4 לקו קיים מצינור פלדה קוטר "4, לרבות עבודות חפירה לגילוי הקו הקיים, ניקוז הקו, חיבור לקו הקיים באמצעות ריתוך, מעברקוטר/זקף/קשת/מופה לריתוך (מצמד), לא כולל הסתעפות, לרבות העבודות והאביזרים הנדרשים לחיבור מושלם, והחזרת המצב לקדמותו. המחיר כולל את כל העבודות הנלוותוחומרי העזר הדרושים לביצוע חיבור המושלם.</t>
  </si>
  <si>
    <t>02.07.001.0340</t>
  </si>
  <si>
    <t>בידוד לצנרת מים חמים בקוטר "1/2 משרוולי "וידופלקס" או שו"ע בעובי "19) 3/4 מ"מ), לרבות סרט הדבקה מ- PVC.</t>
  </si>
  <si>
    <t>02.07.001.0350</t>
  </si>
  <si>
    <t>בידוד לצנרת כנ"ל, אך בקוטר "3/4 משרוולי "וידופלקס" או שו"ע בעובי "19) 3/4 מ"מ), לרבות סרט הדבקה מ- PVC.</t>
  </si>
  <si>
    <t>02.07.001.0360</t>
  </si>
  <si>
    <t>בידוד כנ"ל, אך לצנרת בקוטר  "1.</t>
  </si>
  <si>
    <t>02.07.001.0370</t>
  </si>
  <si>
    <t>תא לאביזרים מחוליות טרומיות, קוטר פנימי 80 ס"מ, ובעומק עד 1.25 מ' עם מכסה  ב.ב. קוטר 50 ס"מ, ממין 125B (12.5 טון), ורצפת חצץ, לרבות עבודות חפירה ומילוי חוזר (תא ניקוז מי עיבוי של יח' מ"א). המחיר כולל את כל העבודות הנלוות וחומרי העזר הדרושים להתקנה מושלמת.</t>
  </si>
  <si>
    <t>02.07.002</t>
  </si>
  <si>
    <t>מער' נקזים ואיוורור</t>
  </si>
  <si>
    <t>02.07.002.0010</t>
  </si>
  <si>
    <t>צינורות פוליאתילן בצפיפות גבוהה (H.D.P.E)  דוגמת "חוליות" או "גבריט" או "מובילית" או ש"ע, מותקנים גלויים או סמויים, קוטר 40 מ"מ, לרבות ספחים.</t>
  </si>
  <si>
    <t>02.07.002.0020</t>
  </si>
  <si>
    <t>צינורות פוליאתילן בצפיפות גבוהה (H.D.P.E)  דוגמת "חוליות" או "גבריט" או "מובילית" או ש"ע, מותקנים גלויים או סמויים, קוטר 50 מ"מ, לרבות ספחים.</t>
  </si>
  <si>
    <t>02.07.002.0030</t>
  </si>
  <si>
    <t>צינורות פוליאתילן בצפיפות גבוהה (H.D.P.E) דוגמת "חוליות" או "גבריט" או "מובילית" או ש"ע, מותקנים סמויים, קוטר 110 מ"מ, לרבות מופות חשמליות, לרבות מחברים, ללא ספחים.</t>
  </si>
  <si>
    <t>02.07.002.0040</t>
  </si>
  <si>
    <t>צינורות פוליאתילן בצפיפות גבוהה (H.D.P.E) דוגמת "חוליות" או "גבריט" או "מובילית" או ש"ע, מותקנים גלויים לרבות תמיכות וחיזוקים, קוטר 110 מ"מ, לרבות מחברים, ללא ספחים.</t>
  </si>
  <si>
    <t>02.07.002.0050</t>
  </si>
  <si>
    <t>צינורות פוליאתילן בצפיפות גבוהה (H.D.P.E)  דוגמת "חוליות" או "גבריט" או "מובילית" או ש"ע בקוטר 110 מ"מ, מותקנים בקרקע בעומק עד 1.0 מ', לרבות מחברים, ללא ספחים.</t>
  </si>
  <si>
    <t>02.07.002.0060</t>
  </si>
  <si>
    <t>ספחים שונים כגון: הסתעפויות, זויות, מעברים ואביזרי ביקורת לצנרת פ.א. בצפיפות גבוהה (H.D.P.E) דוגמת "חוליות" או "גבריט" או "מובילית" או ש"ע קוטר 110 מ"מ.</t>
  </si>
  <si>
    <t>02.07.002.0070</t>
  </si>
  <si>
    <t>כובעי אוורור P.V.C קוטר "4.</t>
  </si>
  <si>
    <t>02.07.002.0080</t>
  </si>
  <si>
    <t>מאסף רצפה - נפילה "4 מפוליפרופילן דוגמת "חוליות" או ש"ע.</t>
  </si>
  <si>
    <t>02.07.002.0090</t>
  </si>
  <si>
    <t>קופסאות ביקורת מפוליפרופילן "2/"4 דוגמת "חוליות" או ש"ע.</t>
  </si>
  <si>
    <t>02.07.002.0100</t>
  </si>
  <si>
    <t>מחסומי רצפה 110/50 מ"מ  מפוליאתילן בצפיפות גבוהה (H.D.P.E) עם מכסה/רשת פליז.</t>
  </si>
  <si>
    <t>02.07.002.0110</t>
  </si>
  <si>
    <t>מחסומי רצפה 200/110 מ"מ מפוליאתילן בצפיפות גבוהה (H.D.P.E) עם מכסה/רשת פליז.</t>
  </si>
  <si>
    <t>02.07.002.0120</t>
  </si>
  <si>
    <t>סלי רשת מפלב"מ (נירוסטה) בעובי 1 מ"מ עם ידית הרמה מותקנים במחסום רצפה  "4/"8 (המחסום נמדד בנפרד).</t>
  </si>
  <si>
    <t>02.07.002.0130</t>
  </si>
  <si>
    <t>תוספת מחיר עבור מסגרת מרובעת ומכסה או רשת מוברגים מנירוסטה 304 סוג א' בקוטר "4 לקופסת ביקורת ו/או נופלת ו/או מחסומי תופי/ריצפה מפוליפרופילן "X2"4  או110/50 HDPE מ"מ,כדוגמת תוצרת "א.א. מפה מתכות" או שו"ע.</t>
  </si>
  <si>
    <t>02.07.002.0140</t>
  </si>
  <si>
    <t>תוספת מחיר עבורמסגרת מרובעת עם מכסה או רשת מוברגים מנירוסטה 304 בקוטר "8 למחסום ריצפה "X4"8, כדוגמת תוצרת "א.א. מפה מתכות" או שו"ע.</t>
  </si>
  <si>
    <t>02.07.002.0150</t>
  </si>
  <si>
    <t>צינורות P.V.C לביוב, מסוג "מריביב עבה" SN-8 או ש"ע, קוטר 160 מ"מ, לפי ת"י 884, מונחים בקרקע בעומק עד 1.25 מ', לרבות עבודות חפירה, עטיפת חול ומילוי חוזר</t>
  </si>
  <si>
    <t>02.07.002.0160</t>
  </si>
  <si>
    <t>02.07.002.0170</t>
  </si>
  <si>
    <t>02.07.002.0180</t>
  </si>
  <si>
    <t>תוספת לשוחה מחוליות טרומיות עבור מחבר שוחה מגומי EPDM מסוג "איטוביב" או "F905" או ש"ע לצינורות קוטר 160 מ"מ ("6) מפלדה, פלסטיק או פיברגלס, במקום אטם רגיל.</t>
  </si>
  <si>
    <t>02.07.002.0190</t>
  </si>
  <si>
    <t>חיבור צינור ביוב P.V.C  קוטר 160 מ"מ לשוחה קיימת, לרבות חפירה בצמוד לשוחה הקיימת, עבודות החיבור, שאיבות, הטיית שפכים, מחבר שוחה, עיבוד המתעל וכל החומרים הדרושים, מותקן מושלם.</t>
  </si>
  <si>
    <t>02.07.002.0200</t>
  </si>
  <si>
    <t>עטיפת בטון מזויין ב-20 לצינורות מכל סוג, בעובי 10 ס"מ סביב הצינורות, לרבות  ברזל הזיון (במשקל 60 ק"ג/מ"ק), לצינורות קוטר 110 מ"מ ("4 ).</t>
  </si>
  <si>
    <t>02.07.002.0210</t>
  </si>
  <si>
    <t>ברכיים מצינור פלדה קוטר "4 במוצא המרזב</t>
  </si>
  <si>
    <t>02.07.002.0220</t>
  </si>
  <si>
    <t>שוקת למרזב מבטון טרום מונחות על הקרקע במידות 30/45/10 ס"מ.</t>
  </si>
  <si>
    <t>02.07.002.0230</t>
  </si>
  <si>
    <t>נקזים (קולטי מי גשמים) לגגות ומרפסות יציאה אופקית קוטר "4X"6 "דלביט" סדרה 15-S לרבות גוף עם חיבור שקע תקע וברדס מסוג U.P.P חוסם עלים.</t>
  </si>
  <si>
    <t>02.07.003</t>
  </si>
  <si>
    <t>קבועות תברואיות</t>
  </si>
  <si>
    <t>02.07.003.0010</t>
  </si>
  <si>
    <t>אסלות מחרס לבן סוג א' - לרבות מושב, מכסה כבד מפלסטיק ומיכל הדחה מפלסטיק דו כמותי דוגמת "חרסה" דגם "P 302" או ש"ע. המחיר כולל את כל העבודות הנלוות, וחומרי העזר הדרושים להתקנה מושלמת לרבות חיבור למער' שופכין.</t>
  </si>
  <si>
    <t>02.07.003.0020</t>
  </si>
  <si>
    <t>קערות מטבח מפלב"מ (נירוסטה) במידות חוץ 61/45.6 ס"מ, דגם "ניו יורק" דוגמת "Pacific" או ש"ע, התקנה שטוחה. המחיר כולל חיבור למער' דלוחין (הסיפון יימדד בנפרד) ואת כל העבודות הנלוות וחומרי העזר הדרושים להתקנה מושלמת.</t>
  </si>
  <si>
    <t>02.07.003.0030</t>
  </si>
  <si>
    <t>אגנית מלבנית מחרס לבן סוג א' במידות 120/80 ס"מ דוגמת "חרסה" או ש"ע מאושר. המחיר כולל חיבור למער' דלוחין ואת כל העבודות הנלוות וחומרי העזר הדרושים להתקנה מושלמת.</t>
  </si>
  <si>
    <t>02.07.003.0040</t>
  </si>
  <si>
    <t>שולחן מפלב"מ במידות 130X60 ס"מ עם כיור מובנה (במידות מאושרות ע"י המזמין), לרבות מדף תחתון מפלב"מ. המחיר כולל חיבור למער' דלוחין (הסיפון יימדד בנפרד) ואת כל העבודות הנלוות וחומרי העזר הדרושים להתקנה מושלמת.</t>
  </si>
  <si>
    <t>02.07.003.0050</t>
  </si>
  <si>
    <t>ארון אמבטיה תלוי בשילוב עץ במידות 120X39 ס"מ. גוף הארון סנדויץ וחזית הארון אלון מבוקע,צבע אפוקסי גוון אפור, מגירות טריקה שקטה,משטח חרס אינטגרלי.     המחיר כולל ארון,כיור, מראה מרחפת ללא מסגרת וחיבור הכיור (במידות מאושרות ע"י המזמין למער' דלוחין (הסיפון יימדד בנפרד) ואת כל העבודות הנלוות וחומרי העזרהדרושים להתקנה מושלמת.</t>
  </si>
  <si>
    <t>02.07.003.0060</t>
  </si>
  <si>
    <t>משטפת עיניים עם כיור קוטר 260 מ"מ, מיוצר מ-ABS (פולימר סינתטי אמורפי  תרמופלסטי) ,להתקנה על הקיר, דגם "2210" משווקת ע"י חב' "טכנולאב סחר בע"מ" או ש"ע,לרבות חיבור לניקוז קוטר "1/4 1 וברז כדורי קוטר "1/2.המחיר כולל את כל העבודות הנלוות וחומרי העזר הדרושים להתקנה מושלמת.</t>
  </si>
  <si>
    <t>02.07.003.0070</t>
  </si>
  <si>
    <t>סוללה לכיור רחצה בעמידה, עם פיה קשתית בינונית מסתובבת, מסדרת "גליל", מק"ט 59806 דוגמת "מדגל" או ש"ע גימור כרום מותקן מושלם לרבות ברזי ניל וכל חומרי העזר.</t>
  </si>
  <si>
    <t>02.07.003.0080</t>
  </si>
  <si>
    <t>סוללה לקערת מטבח בעמידה, עם פיה מסתובבת מסדרת "רותם  °45  פיה ארוכה", מק"ט 900522  דוגמת "חמת" או ש"ע, גימור כרום, מותקן מושלם, לרבות ברזי ניל וכל חומרי העזר הדרושים להתקנה מושלמת.</t>
  </si>
  <si>
    <t>02.07.003.0090</t>
  </si>
  <si>
    <t>מערכת קיר (אינטרפוץ) למקלחת 3 דרך דוגמת "חמת" סידרה "אוורסט" מק"ט 202885 או ש"ע מאושר, לרבות מערכת התקנה מוקדמת מתחת לטיח, כיסוי חיצוני למערכת קיר מק"ט 202877 או ש"ע מאושר, זרוע וראש מקלחת. המחיר כולל את כל העבודות הנלוות וחומרי העזר הדרושים להתקנה מושלמת.</t>
  </si>
  <si>
    <t>02.07.003.0100</t>
  </si>
  <si>
    <t>ברז מעבדתי למים מזוקקים כדוגמת תוצרת "ברוהן דגם 15402009 או ש"ע מאושר ע"י המזמין.המחיר כולל ברז ניל (במידת הצורך) ואת כל העבודות הנלוות וחומרי העזר הדרושים להתקנה מושלמת.</t>
  </si>
  <si>
    <t>02.07.003.0110</t>
  </si>
  <si>
    <t>חסכם מסוג ווסת ספיקה לראש מקלחת או לידית מקלחת בספיקה של 9.5 ליטר לדקה.</t>
  </si>
  <si>
    <t>02.07.003.0120</t>
  </si>
  <si>
    <t>חסכם מסוג מגביל ספיקה לראש ברז, בספיקה  של 8.3 ליטר לדקה.</t>
  </si>
  <si>
    <t>02.07.003.0130</t>
  </si>
  <si>
    <t>חיבור קערה מעבדתית למער' דלוחין. המחיר כולל את כל העבודות הנלוות וחומרי העזר הדרושים לביצוע חיבור המושלם. סיפון, קופסאות, מחסומים  וברזים מכל סוג ימדדו בנפרד.</t>
  </si>
  <si>
    <t>02.07.003.0140</t>
  </si>
  <si>
    <t>סיפון לכיור/קערה מכל סוג ובקוטר עד וכולל "2</t>
  </si>
  <si>
    <t>02.07.004</t>
  </si>
  <si>
    <t>ציוד לכיבוי אש</t>
  </si>
  <si>
    <t>02.07.004.0010</t>
  </si>
  <si>
    <t>עמדת כיבוי אש תקנית, מותקנת בתוך ארון פיברגלס (הנמדד בנפרד), המותקן  על קיר, לרבות ברז שריפה "2 עם מצמד שטורץ, 2 זרנוקים בקוטר "2 ובאורך 15 מ' עם מצמדי שטורץ, מזנק סילון/ריסוס "2, רב שימושי עם מצמד "2, ברז כדורי "1, גלגלון עם צינור גמיש קוטר "3/4 באורך 30 מ', חיבור לקו המים ושילוט "אש" לזיהוי, מותקןמושלם.</t>
  </si>
  <si>
    <t>02.07.004.0020</t>
  </si>
  <si>
    <t>מטפי אבקה יבשה 6 ק"ג</t>
  </si>
  <si>
    <t>02.07.004.0030</t>
  </si>
  <si>
    <t>ארון לציוד כיבוי אש מפיברגלס עם דלת נועלת, במידות 120/80/30 ס"מ, מחובר לקיר (מיועד להתקנת גלגלון "3/4 ושני מטפי כיבוי המשולמים בנפרד).</t>
  </si>
  <si>
    <t>02.07.004.0040</t>
  </si>
  <si>
    <t>שלטי סימון מ-P.V.C קשיח במידות 20/30 ס"מ לזיהוי תוכנו של ציוד קבוע, צינורות ואביזרים בהתאם לת"י 659.</t>
  </si>
  <si>
    <t>02.07.004.0050</t>
  </si>
  <si>
    <t>ברז כיבוי אש (הידרנט) חיצוני בודד קוטר "3, מחובר בהברגה או ע"י אוגן, לרבות זקף קוטר "4 גוש בטון לעיגון, מצמד שטורץ וחיבור לקו מים.</t>
  </si>
  <si>
    <t>02.07.004.0060</t>
  </si>
  <si>
    <t>תוספת עבור מתקן שבירה על זקף קוטר "4, למניעת הצפה.</t>
  </si>
  <si>
    <t>02.07.005</t>
  </si>
  <si>
    <t>דודי מים חמים</t>
  </si>
  <si>
    <t>02.07.005.0010</t>
  </si>
  <si>
    <t>דודי מים חמים 120 ליטר חשמלי כדוגמת תוצרת "נמרוד" או ש"ע מאושר ע"י המזמין, עם ציפוי אמאייל פנימי ובידוד פוליאוריתן יצוק לרבות כל האביזרים, שסתום אל חוזר ושסתום בטחון ותקופת אחריות של 3 שנים. המחיר כולל את כל העבודות הנלוות וחומרי העזר הדרושים להתקנה מושלמת.</t>
  </si>
  <si>
    <t>מערכות טכניות שונות של מבנה מכוורת</t>
  </si>
  <si>
    <t>מער' שאיבת דבש</t>
  </si>
  <si>
    <t>03.01.001.0010</t>
  </si>
  <si>
    <t>משאבת דבש עם גוף מברונזה, בעלת הספק של כ-3.8 מק"ש, עם עומד הרמה כ-3.6  מטר, כדוגמת תוצרת "שורפלו" דגם "BB6" (הספק חב' "גוזמן ובנ"ו") או ש"ע, עם כניסה/יציאה בקוטר "1. המחיר כולל את כל העבודות הנלוות וחומרי העזר הדרושים להתקה מושלמת, לרבות חיבור המשאבה ללוח החשמל.</t>
  </si>
  <si>
    <t>03.01.001.0020</t>
  </si>
  <si>
    <t>מכלול צנרת ואביזרייה של מער' שאיבת דבש לרבות צנרת פלב"מ בקוטר " 2 ( באורך כללי עד 10.0 מטר), שני חיבורים מהירים "2 מפלב"מ (זכר, נקיבה), צינור גמיש מחוזק קפיץ (מיועד להעברת מזון) קוטר "2 (באורך כללי עד 6.0 מטר) , שני בנדים ותותב למילוי מיכלי דבש מפלב"מ (בהתאם לפרט של תכנית). המחיר כולל את כל העבודותהנלוות וחומרי העזר הדרושים להתקה מושלמת.</t>
  </si>
  <si>
    <t>03.07</t>
  </si>
  <si>
    <t>03.07.001.0010</t>
  </si>
  <si>
    <t>צינורות פלדה מגולוונים סקדיול 40 למים קרים וחמים מותקנים גלויים או סמויים, מחוברים בהברגות, עם צביעה חרושתית, לרבות תמיחות, חובקים וספחים מכל סוג ובכלכמות שיידרש . קוטר "3/4. המחיר כולל את כל העבודות הנלוות וחומרי העזר הדרושים להתקנה מושלמת.</t>
  </si>
  <si>
    <t>03.07.001.0020</t>
  </si>
  <si>
    <t>צינורות פלדה מגולוונים סקדיול 40 כנ"ל, אך בקוטר "1 ללא עטיפה.</t>
  </si>
  <si>
    <t>03.07.001.0030</t>
  </si>
  <si>
    <t>ברזים כדוריים קוטר  "3/4, עשויים מברונזה/פליז, ללא הרקורד המשולם בנפרד</t>
  </si>
  <si>
    <t>03.07.001.0040</t>
  </si>
  <si>
    <t>03.07.001.0050</t>
  </si>
  <si>
    <t>03.07.001.0060</t>
  </si>
  <si>
    <t>03.07.001.0070</t>
  </si>
  <si>
    <t>שסתומי אל חוזר קפיציים קוטר "3/4 עשויים פליז בהברגה ללא הרקורד המשולם בנפרד.</t>
  </si>
  <si>
    <t>03.07.001.0080</t>
  </si>
  <si>
    <t>שסתומי אל חוזר קפיציים קוטר "1 עשויים פליז בהברגה ללא הרקורד המשולם בנפרד.</t>
  </si>
  <si>
    <t>03.07.001.0090</t>
  </si>
  <si>
    <t>03.07.001.0100</t>
  </si>
  <si>
    <t>03.07.001.0110</t>
  </si>
  <si>
    <t>03.07.001.0120</t>
  </si>
  <si>
    <t>משאבת סחרור מים חמים להתקנה בקו, בספיקה של 3.0 מ"ק/שעה ועומד סטטי 2.3 מטר, עם גוף מברונזה, מנוע חד פאזי, רוטר טבול בעל שלש מהירויות, לחץ עבודה עד 10.0בר, טמפ' עבודה עד 100 מעלות, כדוגמת תוצרת SMEDEGAARD PUMS סדרת EVZ  דגם EV 2-65-2Z (ספק "הידרוניקס") או ש"ע. המחיר כולל את כל העבודות הנלוות וחומרי העזר הדרושים להתקנה מושלמת לרבות חיבור המשאבה ללוח חשמל (משולם בנפרד).</t>
  </si>
  <si>
    <t>03.07.001.0130</t>
  </si>
  <si>
    <t>מד חום בימטלי עם תצוגה "4 בסקלה 0-120 מעלות צלזיוס ,צורה אופקית, עם חיבור "1/2, כדוגמת תוצרת "ARMATAREN" ("בלאס") דגם 7001 או ש"ע, לרבות ריתוך מופה.</t>
  </si>
  <si>
    <t>03.07.001.0140</t>
  </si>
  <si>
    <t>מיכל התפשטות למער' סגורה בנפח כ-25 ליטר (לחץ גז במיכל כ-2.0 בר) תוצרת אורן או ש"ע. המחיר כולל את כל העבודות הנלוות וחומרי העזר הדרושים להתקנה מושלמת.ברז ניתוק "3/4 יימדד בנפרד.</t>
  </si>
  <si>
    <t>03.07.001.0150</t>
  </si>
  <si>
    <t>חיבור מכונת הפעלה למער' מים חמים. המחיר כולל את כל העבודות הנלוות וחומרי העזר הדרושים להתקנה מושלמת.</t>
  </si>
  <si>
    <t>03.36</t>
  </si>
  <si>
    <t>מער' אוויר דחוס</t>
  </si>
  <si>
    <t>03.36.001.0010</t>
  </si>
  <si>
    <t>צינור מפלדה שחורה סקדיול 40 ללא תפר, צבועים בהתאם למפרט הכללי, מחוברים בריתוך ו/או בהברגה (בהתאם להחלטת המפקח), כולל ספחים מתאימים מכל סוג ובכל כמות שתידרש. קוטר הצינור "1/2.</t>
  </si>
  <si>
    <t>03.36.001.0020</t>
  </si>
  <si>
    <t>צינור מפלדה שחורה סקדיול 40 ללא תפר, צבועים בהתאם למפרט הכללי, מחוברים בריתוך ו/או בהברגה (בהתאם להחלטת המפקח), כולל ספחים מתאימים מכל סוג ובכל כמות שתידרש. קוטר הצינור "1.</t>
  </si>
  <si>
    <t>03.36.001.0030</t>
  </si>
  <si>
    <t>יחידת שירות כוללת מסנן, ווסת לחץ ומשמנת אוויר דחוס בקוטר "1/2, לרבות ברז ניתוק,  2 מחברים מהירים, רקורד , ברז ניקוז, צנרת באורך עד 1.0 מ' וספחים - הכלבקוטר "1/2. המחיר כולל את כל העבודות הנלוות וחומרי העזר הדרושים להעמדה מושלמת.</t>
  </si>
  <si>
    <t>03.36.001.0040</t>
  </si>
  <si>
    <t>ברז כדורי לאוויר דחוס כדוגמת "שגיב" "1/2 או שו"ע.</t>
  </si>
  <si>
    <t>03.36.001.0050</t>
  </si>
  <si>
    <t>ברז כדורי לאוויר דחוס כדוגמת "שגיב" "1 או שו"ע.</t>
  </si>
  <si>
    <t>03.36.001.0060</t>
  </si>
  <si>
    <t>רקורדים קונוס  שחורים  בקוטר "1/2.</t>
  </si>
  <si>
    <t>03.36.001.0070</t>
  </si>
  <si>
    <t>רקורדים קונוס  שחורים  בקוטר "1.</t>
  </si>
  <si>
    <t>03.36.001.0080</t>
  </si>
  <si>
    <t>מדחס אוויר דו ראשי  3.0 כ"ס/230 וולט, עם מיכל אגירה 25 ליטר בעל הספק אוויר של 360 ליטר/דקה, לחץ אוויר כ-8.0 בר, עוצמת ראש כ- 80 דציבל כדוגמת תוצרת OMAP או HUNTER או KARNAF או ש"ע. המחיר כולל את כל העבודות הנלוות וחומרי העזר הדרושים להעמדה מושלמת, לרבות חיבור גמיש דגם "גרג" או ש"א, חיבור המדחס ללוח חשמל והתקנת שקע תלת פאזי 25 אמפר בלוח חשמל.</t>
  </si>
  <si>
    <t>יחידות טיפול באוויר</t>
  </si>
  <si>
    <t>15.02.030</t>
  </si>
  <si>
    <t>מפוח צנטריפוגלי 1-‎EXF לאוורור ‎מעבדות ‎‎, עם כניסה אחת, לספיקה של ‏‎70‎0‎ ‎cfm, לפי המפרט והתוכניות.</t>
  </si>
  <si>
    <t>15.02.040</t>
  </si>
  <si>
    <t>מפוח צנטריפוגלי ‏EXF-2 ליניקת מנדפים ‎‎, עם כניסה אחת, לספיקה של ‏70‎0‎ ‎cfm, לפי המפרט והתוכניות.</t>
  </si>
  <si>
    <t>יחידות עצמאיות</t>
  </si>
  <si>
    <t>15.03.020</t>
  </si>
  <si>
    <t>מערכת מעבים ‏ליחידת טיפול באוויר ‏, מסוג מדחס רציף (אינברטור‏-‏P‏H) כדוגמת "‏A1‏- ‏YLM‏ ‏PURY-P500‏" ‏"HEAT ‎RECOVERY" בתפוקת ‏16 ‏TR של חברת‏ " MITSUBISHI‏" ‏ ‏, כולל התקנה כמפורט‏ ‏ל‏ה‏ל‏ן: התקנה בסיסית‏ , בסיס למעבה, מפסק פקט, חיבורי צנרת תקשורת וחשמל בתעלות PVC בתוך המבנה ופח מגולוון מחוץ למבנה.</t>
  </si>
  <si>
    <t>קומפלט</t>
  </si>
  <si>
    <t>15.03.030</t>
  </si>
  <si>
    <t>מערכת מעבים ‏ליחידת טיפול באוויר ‎‎צח ‏, מסוג מדחס רציף (אינברטור‏-‏P‏H) כדוגמת "‏A1‏- ‏YSKB‏ ‏PUHY-P250‏" ‏"HEAT PUMP" בתפוקת ‏8 ‏TR של חברת‏ " MITSUBISHI‏" ‏ ‏, כולל התקנה כמפורט‏ ‏ל‏ה‏ל‏ן: התקנה בסיסית‏ , בסיס למעבה, מפסק פקט, חיבורי צנרת תקשורת וחשמל בתעלות PVC בתוך המבנה ופח מגולוון מחוץ למבנה.</t>
  </si>
  <si>
    <t>מאייד נסתר נמוך אינדקס 20 בתפוקת 1 TR ספיקה‎ ‎300 cfm ‎לרבות חיבורים ‏לתעלות‏,צנרת ,תקשורת ,חשמל ולניקוז דרך סיפון לפי המפרט והתוכניות.</t>
  </si>
  <si>
    <t>מאייד נסתר כנ"ל אך אינדקס 25 בתפוקת 1 TR ספיקה‎ ‎300 cfm ‎לפי המפרט והתוכניות.</t>
  </si>
  <si>
    <t>15.03.040</t>
  </si>
  <si>
    <t>מאייד נסתר כנ"ל אך אינדקס 40 בתפוקת 1.27 TR ספיקה‎ ‎500 cfm ‎לפי המפרט והתוכניות.</t>
  </si>
  <si>
    <t>מאייד נסתר כנ"ל אך אינדקס 63 בתפוקת 2 TR ספיקה‎ 700 cfm ‎לפי המפרט והתוכניות.</t>
  </si>
  <si>
    <t>מאייד נסתר כנ"ל אינדקס 125 ‎לאוויר צח  בתפוקת 4 TR ספיקה‎ 650 cfm ‎לפי המפרט והתוכניות.</t>
  </si>
  <si>
    <t>15.03.060</t>
  </si>
  <si>
    <t>‎‎מפצל  ‎  ‎ BC-‎controllerראשי  ל-13 יציאות לפי המפרט והתוכניות.</t>
  </si>
  <si>
    <t>15.03.070</t>
  </si>
  <si>
    <t>צנרת נחושת מולחמת תוך הזרמת חנקן ומבודדת ארמופלקס 13 מ‏"מ במעטפת סילפס ובתעלות פח מגולוון מחוץ למבנה לפי המפרט והתוכניות .</t>
  </si>
  <si>
    <t>15.03.080</t>
  </si>
  <si>
    <t>מילוי גז קירור A‏410‏-‏R ‏מחיר ל-ק"ג</t>
  </si>
  <si>
    <t>ק"ג</t>
  </si>
  <si>
    <t>מערכת פיזור אוויר</t>
  </si>
  <si>
    <t>15.04.010</t>
  </si>
  <si>
    <t>תעלות אוויר מפח מגולוון ללחץ נמוך לרבות אטימה ע"י סיליקון וסרט הדבקה לפי המפרט והתוכניות.</t>
  </si>
  <si>
    <t>15.04.020</t>
  </si>
  <si>
    <t>תעלות אויר מפח מגולוון בעובי ¼1 מ"מ (הוצאת עשן) עם חיבורי אוגנים או ריתוך לפי  המפרט והתוכניות.</t>
  </si>
  <si>
    <t>15.04.090</t>
  </si>
  <si>
    <t>תעלות אוויר גמישות כנ"ל קוטר "8 לרבות בידוד טרמי חיצוני לפי המפרט והתוכניות.</t>
  </si>
  <si>
    <t>15.04.100</t>
  </si>
  <si>
    <t>תעלות אוויר גמישות כנ"ל אך בקוטר "10</t>
  </si>
  <si>
    <t>15.04.110</t>
  </si>
  <si>
    <t>תעלות אוויר גמישות כנ"ל אך בקוטר "12</t>
  </si>
  <si>
    <t>15.04.130</t>
  </si>
  <si>
    <t>יציאה עגולה מתעלת אוויר כנ"ל בקוטר "8 לרבות מדף פרפר עם "זיגה", ובידוד טרמי חיצוני לפי המפרט והתוכניות.</t>
  </si>
  <si>
    <t>15.04.140</t>
  </si>
  <si>
    <t>יציאה עגולה מתעלת אוויר כנ"ל אך בקוטר "10</t>
  </si>
  <si>
    <t>15.04.150</t>
  </si>
  <si>
    <t>יציאה עגולה מתעלת אוויר כנ"ל אך בקוטר "12</t>
  </si>
  <si>
    <t>15.04.170</t>
  </si>
  <si>
    <t>מדף ויסות  אויר פרפר עם "זיגה",  מותקן בתעלה בגודל עד 0.1 מ"ר לפי המפרט והתוכניות.</t>
  </si>
  <si>
    <t>15.05.010</t>
  </si>
  <si>
    <t>מפזר אויר "‎12"x12 עם השלמת פח לגודל אריח תקרה (‎60x60 ) ומתאם פח לחיבור לתעלה שרשורית עגולה לפי המפרט והתוכניות.</t>
  </si>
  <si>
    <t>מפזר אויר כנ"ל אך בגודל "‎15"x15  לפי המפרט והתוכניות.</t>
  </si>
  <si>
    <t>15.05.011</t>
  </si>
  <si>
    <t>תריס אויר חוזר בשטח מעל 0.1 מ"ר כולל מסנן אוויר. לפי המפרט והתוכניות.</t>
  </si>
  <si>
    <t>15.05.012</t>
  </si>
  <si>
    <t>תריס הכנסת אוויר צח עגול בקוטר "6 דוגמת PV1 של חברת ,מפזרי יעד" לפי המפרט והתוכניות.</t>
  </si>
  <si>
    <t>15.05.009</t>
  </si>
  <si>
    <t>מפזר אויר "‎12"x12  ומתאם פח לחיבור לתעלה שרשורית עגולה לפי המפרט והתוכניות.</t>
  </si>
  <si>
    <t>תריס נגד גשם להכנסת אוויר צח צבוע בתנור בשטח עד 0.1 מ"ר לפי המפרט והתוכניות.</t>
  </si>
  <si>
    <t>15.05.360</t>
  </si>
  <si>
    <t>ארובת פליטה ממפוח בקוטר 30 ס‏"מ ובאורך 2 מטר, עשויה פח מגולבן צבוע בעובי 1.25 מ"מ עם חיזוקי עיגון  בסיס ‏, פתחי ניקוי‏, ניקוז ‏, חיבור גמיש, וכו' ‏, ‏לפי  המפרט ותוכניות.</t>
  </si>
  <si>
    <t>בידוד</t>
  </si>
  <si>
    <t>15.06.010</t>
  </si>
  <si>
    <t>בידוד טרמי-אקוסטי פנימי לתעלות אוויר בעובי "1 לפי המפרט והתוכניות.</t>
  </si>
  <si>
    <t>מערכות שונות ומערכות עזר</t>
  </si>
  <si>
    <t>15.07.040</t>
  </si>
  <si>
    <t>סט בולמי רעידות  ליחידת מפוח נחשון‏, לפי המפרט והתוכניות.</t>
  </si>
  <si>
    <t>15.07.150</t>
  </si>
  <si>
    <t>שעות עבודה רג'י לטכנאי קירור/ חשמל/ פיקוד.</t>
  </si>
  <si>
    <t>15.07.160</t>
  </si>
  <si>
    <t>כנ"ל אך עבור בעל מקצוע מדופלס כגון מסגר, צנר, פחח, רתך.</t>
  </si>
  <si>
    <t>15.07.170</t>
  </si>
  <si>
    <t>כנ"ל אך עבור פועל עוזר בלתי מקצועי.</t>
  </si>
  <si>
    <t>מערכות חשמל</t>
  </si>
  <si>
    <t>15.08.010</t>
  </si>
  <si>
    <t>לוח חשמל ‏ACEP-1, זרם חיוני‏, בגג המבנה,  למפוחי אוורור מנדפים ואוורור המעבדות ‏, לרבות כל ציוד הפיקוד (כולל מפסק החלפה בין הזנת גנרטור ורגיל) לפי  המפרט והתוכניות.</t>
  </si>
  <si>
    <t>15.08.020</t>
  </si>
  <si>
    <t>עבודות חשמל מלוח ‏ACEP-1‏ ועד  ליחידות  השונות  כנ"ל ולמערכת  הפיקוד לפי המפרט והתוכניות.</t>
  </si>
  <si>
    <t>15.08.080</t>
  </si>
  <si>
    <t>משנה תדר למנוע כנ"ל אך בהספק 1-2 כ"ס.</t>
  </si>
  <si>
    <t>פיקוד ובקרה</t>
  </si>
  <si>
    <t>15.09.010</t>
  </si>
  <si>
    <t>מערכת בקרה משולבת בלוח החשמל המפעילה את יחידת אוויר חיצוני בעת הפעלת מפוח מנדף לפיצוי על כמויות האוויר ביניקה דרך המנדף, לפי המפרט והתוכניות.</t>
  </si>
  <si>
    <t>15.09.020</t>
  </si>
  <si>
    <t>מערכת בקרת מנדף בשליטה על כמויות האוויר ביניקה באמצעות פתיחת גובה החלון במנדף ושליטה על כמויות האוויר הצח בהתאם למפרט והתוכניות.</t>
  </si>
  <si>
    <t>כללי</t>
  </si>
  <si>
    <t>15.01.010</t>
  </si>
  <si>
    <t>ניקוי , בדיקות , ניסויים, איזונים , ויסותים של כל מערכות ומתקני האוורור ומיזוג האוויר בפרוייקט.</t>
  </si>
  <si>
    <t>15.01.020</t>
  </si>
  <si>
    <t>הרצה, הדגמה, הדרכה על מתקני האוורור ומיזוג האוויר לכל הפרוייקט.</t>
  </si>
  <si>
    <t>מובילים</t>
  </si>
  <si>
    <t>08.01.0010</t>
  </si>
  <si>
    <t>כל המופיע בפרק זה כולל הספקה, הובלה והתקנה באתר, כולל כל אביזרי העזר והתלייה הנדרשים עד להתקנה מושלמת באתר.</t>
  </si>
  <si>
    <t>הערה</t>
  </si>
  <si>
    <t>08.01.0020</t>
  </si>
  <si>
    <t>צינורות פלסטיים כפיפים (מריכף) "כבה מאליו", סמויים או גלויים, כולל קופסאות וחומרי עזר בקוטר 20 מ"מ.</t>
  </si>
  <si>
    <t xml:space="preserve"> מטר</t>
  </si>
  <si>
    <t>08.01.0030</t>
  </si>
  <si>
    <t>צינורות פלסטיים כפיפים (מריכף) "כבה מאליו", סמויים או גלויים, כולל קופסאות וחומרי עזר בקוטר 25 מ"מ.</t>
  </si>
  <si>
    <t>08.01.0040</t>
  </si>
  <si>
    <t>צינורות פלסטיים כפיפים (מריכף) "כבה מאליו", סמויים או גלויים, כולל קופסאות וחומרי עזר בקוטר 32 מ"מ.</t>
  </si>
  <si>
    <t>08.01.0050</t>
  </si>
  <si>
    <t>צינורות פלסטיים כפיפים (מריכף) "כבה מאליו", סמויים או גלויים, כולל קופסאות וחומרי עזר בקוטר 40 מ"מ.</t>
  </si>
  <si>
    <t>08.01.0060</t>
  </si>
  <si>
    <t>כל סוגי התעלות המופיעים בפרק זה כוללים מכסה באם נדרש, אביזרי תלייה ואביזרי עזר (זוויות, חיבורים, מחיצות הפרדה וכו') ככל שיידרש + מוליך הארקה בחתך 16 ממ"ר מבודד או 25 ממ"ר חשוף.</t>
  </si>
  <si>
    <t>08.01.0070</t>
  </si>
  <si>
    <t>תעלת רשת מגולוונת במידות עד 10X8.5 ס"מ, קוטר ברזל 4 מ"מ.</t>
  </si>
  <si>
    <t>08.01.0080</t>
  </si>
  <si>
    <t>תעלת רשת מגולוונת במידות עד 20X8.5 ס"מ, קוטר ברזל 4 מ"מ.</t>
  </si>
  <si>
    <t>08.01.0240</t>
  </si>
  <si>
    <t>תעלת פי וי סי בגוון קרם במידות 17X17 מ"מ, לרבות מכסים, מחיצות, זויות, סופיות ומתאמים לאבזרים ומחיצות מובנות.</t>
  </si>
  <si>
    <t>08.01.0250</t>
  </si>
  <si>
    <t>תעלת פי וי סי בגוון קרם במידות 40X40 מ"מ, לרבות מכסים, מחיצות, זויות, סופיות ומתאמים לאבזרים ומחיצות מובנות.</t>
  </si>
  <si>
    <t>08.01.0260</t>
  </si>
  <si>
    <t>תעלת פי וי סי בגוון קרם במידות 120X60 מ"מ, לרבות מכסים, מחיצות, זויות, סופיות ומתאמים לאבזרים ומחיצות מובנות.</t>
  </si>
  <si>
    <t>08.01.0270</t>
  </si>
  <si>
    <t>צינור מרירון אפור בקוטר "3/4, כולל כל אביזרי העזר, זוויות, מחברים, קופסאות חיבורים ומעבר וכו'.</t>
  </si>
  <si>
    <t>08.01.0280</t>
  </si>
  <si>
    <t>צינור גמיש שרשורי ממתכת מצופה PG - PVC בקוטר "3/4, כולל כל אביזרי העזר, פיטינגים, מחברים וכו'.</t>
  </si>
  <si>
    <t>08.01.0290</t>
  </si>
  <si>
    <t>צינור שרשורי דו שכבתי - דופן פנימית חלקה (קוברה), בקוטר "4 כולל חוט משיכה וסרט סימון תקני.</t>
  </si>
  <si>
    <t>08.02.0000</t>
  </si>
  <si>
    <t>כבלים ומוליכים</t>
  </si>
  <si>
    <t>08.02.0010</t>
  </si>
  <si>
    <t>במחיר הכבילה המפורטת בסעיפים הבאים כלול איטום כל הפתחים למעבר כבלי חשמל בחומר מעכב אש מאושר FLAMASTIC או שו"ע במעבר תקרה או קיר ע"י קבלן מומחה.</t>
  </si>
  <si>
    <t>08.02.0020</t>
  </si>
  <si>
    <t>כבל נחושת טרמופלסטי מסוג XLPE) N2XY- FR) בחתך 3X1.5 ממ"ר.</t>
  </si>
  <si>
    <t>08.02.0030</t>
  </si>
  <si>
    <t>כבל נחושת טרמופלסטי מסוג XLPE) N2XY- FR) בחתך 5X1.5 ממ"ר.</t>
  </si>
  <si>
    <t>08.02.0040</t>
  </si>
  <si>
    <t>כבל נחושת טרמופלסטי מסוג XLPE) N2XY- FR) בחתך 12X1.5 ממ"ר.</t>
  </si>
  <si>
    <t>08.02.0050</t>
  </si>
  <si>
    <t>כבל נחושת טרמופלסטי מסוג XLPE) N2XY- FR) בחתך 5X2.5 ממ"ר.</t>
  </si>
  <si>
    <t>08.02.0060</t>
  </si>
  <si>
    <t>כבל נחושת טרמופלסטי מסוג XLPE) N2XY- FR) בחתך 5X4 ממ"ר.</t>
  </si>
  <si>
    <t>08.02.0070</t>
  </si>
  <si>
    <t>כבל נחושת טרמופלסטי מסוג XLPE) N2XY- FR) בחתך 5X6 ממ"ר.</t>
  </si>
  <si>
    <t>08.02.0080</t>
  </si>
  <si>
    <t>כבל נחושת טרמופלסטי מסוג XLPE) N2XY- FR) בחתך 5X10 ממ"ר.</t>
  </si>
  <si>
    <t>08.02.0090</t>
  </si>
  <si>
    <t>כבל נחושת טרמופלסטי מסוג XLPE) N2XY- FR) בחתך 5X16 ממ"ר.</t>
  </si>
  <si>
    <t>08.02.0100</t>
  </si>
  <si>
    <t>כבל נחושת טרמופלסטי מסוג XLPE) N2XY- FR) בחתך 5X25 ממ"ר.</t>
  </si>
  <si>
    <t>08.02.0110</t>
  </si>
  <si>
    <t>כבל נחושת טרמופלסטי מסוג XLPE) N2XY- FR) בחתך 3X35+16 ממ"ר.</t>
  </si>
  <si>
    <t>08.02.0170</t>
  </si>
  <si>
    <t>מוליכי נחושת "ט" עם בידוד PVC בחתך של 16 ממ"ר.</t>
  </si>
  <si>
    <t>08.02.0180</t>
  </si>
  <si>
    <t>מוליכי נחושת "ט" עם בידוד PVC בחתך של 25 ממ"ר.</t>
  </si>
  <si>
    <t>08.02.0190</t>
  </si>
  <si>
    <t>מוליכי נחושת "ט" עם בידוד PVC בחתך של 35 ממ"ר.</t>
  </si>
  <si>
    <t>08.02.0350</t>
  </si>
  <si>
    <t>כבל בזק מסוג ג'ל 50 זוג בחתך 0.5 ממ"ר</t>
  </si>
  <si>
    <t>08.03.0000</t>
  </si>
  <si>
    <t>הארקות</t>
  </si>
  <si>
    <t>08.03.0010</t>
  </si>
  <si>
    <t>08.03.0020</t>
  </si>
  <si>
    <t>מערכות ההארקה כוללות אספקה התקנה וחיבור כמתואר בהמשך והכל כפי שמוגדר במפרט הטכני, בתוכניות ובאופני המדידה.</t>
  </si>
  <si>
    <t>08.03.0030</t>
  </si>
  <si>
    <t>ביצוע מתקן הארקת יסוד כולל ריתוך רצפת קומת הקרקע לקולנסאות היסוד כל 5 מ' וריתוך בכל 20 מ' לרוחב, כולל עליית מוליכי הארקה והורדה בעמודים, יציאת קוצי הארקה בנישת חשמל ראשי ,בנישת תקשורת ובכל נישות החשמל במתקן, יציאת קוץ הארקה ב-4 פינות המבנה לכל מבנה כולל קופסה "1 עם שלט "הארקה לא לפרק" , הכול לפי חוקהארקת יסוד הנדרש לפי חוק החשמל וקובץ התקנות 4271 בנושא הארקות יסוד, כולל ביצוע מתקן הארקת יסוד מלא לחדרי חברת חשמל ע"פ הנחיות חברת חשמל וחדרי חשמל פרטיים. מחיר קומפ' לכל הפרויקט.</t>
  </si>
  <si>
    <t>08.03.0050</t>
  </si>
  <si>
    <t>פסים להשוואת פוטנציאלים עשויים נחושת באורך עד 60 ס"מ, בחתך 4X40 מ"מ ,11 נקודות חיבור , כולל מבודדי אוקלון.</t>
  </si>
  <si>
    <t xml:space="preserve"> יח'</t>
  </si>
  <si>
    <t>08.03.0060</t>
  </si>
  <si>
    <t>הארקת כל השירותים המתכתיים בפרויקט כגון תעלות מיזוג אויר ותקרות מתכת באמצעות מוליך הארקה 16 ממ"ר עם בידוד PVC או 25 ממ"ר חשוף. החיבור באמצעות נעל כבל. מחיר קומפלט עבור כל הארקות שיידרשו.</t>
  </si>
  <si>
    <t>08.04.0000</t>
  </si>
  <si>
    <t>אספקת גופי תאורה</t>
  </si>
  <si>
    <t>08.04.0010</t>
  </si>
  <si>
    <t>אספקת גופי תאורה כוללים הובלה, ביטוח שמירה עד להתקנה- הכול לפי המופיע במפרט הטכני.</t>
  </si>
  <si>
    <t>08.04.0020</t>
  </si>
  <si>
    <t>כל הנורות יהיו T5 או TCD או LED בלבד. נורות מדגם אחר יאושרו אצל יועץ החשמל.</t>
  </si>
  <si>
    <t>08.04.0030</t>
  </si>
  <si>
    <t>גוף תאורה טוליק דגם S הספק 8W של TECHNOLITE</t>
  </si>
  <si>
    <t>08.04.0035</t>
  </si>
  <si>
    <t>גוף תאורה שביט לד תוצרת געש בהספק 80W</t>
  </si>
  <si>
    <t>08.04.0040</t>
  </si>
  <si>
    <t>גוף תאורה צמוד תקרה אקוסטית מרובע למשרדים , לבחירת המזמין.</t>
  </si>
  <si>
    <t>08.04.0045</t>
  </si>
  <si>
    <t>גוף תאורה מני אפולו 8000 תוצרת געש בהספק 56W</t>
  </si>
  <si>
    <t>08.04.0050</t>
  </si>
  <si>
    <t>גוף תאורה שקוע בתקרה LED להתקנה במסדרונות ומעברים, לבחירת המזמין.</t>
  </si>
  <si>
    <t>08.04.0060</t>
  </si>
  <si>
    <t>גוף תאורה שקוע בתקרה LED להתקנה בתאי שירותים , לבחירת המזמין</t>
  </si>
  <si>
    <t>08.04.0070</t>
  </si>
  <si>
    <t>גוף תאורה גיאומטרי דגם C בהספק 15W של TECHNOLITE</t>
  </si>
  <si>
    <t>08.04.0071</t>
  </si>
  <si>
    <t>גוף תאורה פרופילייט דגם R50 בהספק 29W של TECHNOLITE</t>
  </si>
  <si>
    <t>08.04.0072</t>
  </si>
  <si>
    <t>גוף תאורה לפסי צבירה קיקס דגם T בהספק 8W של TECHNOLITE</t>
  </si>
  <si>
    <t>08.04.0080</t>
  </si>
  <si>
    <t>שלט הכוונה תלוי הכולל מערכת לתאורת חירום, תקשורת DALI ומבדק תקינות אוטומטי אינטגראלי.סדרת: XY-VEX מתוצרת: Mackwell אנגליה.שלט ההכוונה מבוסס LED עם סוללה נטענת אינטגראלית, מתאים לדרישות חוק החשמל, תקן ישראלי 20חלק 2.22, תקן ישראלי 1838, הנחיות המוסד לבטיחות וגהות ולתקנות הבנייה החדשות (ספטמבר 2008),ולתקנים IEC62386 ,IEC62034, כולל שלט "יציאה" חרוט דו צידי עם חיצי הכוונה. הגוף מותקן שקוע בתקרה אקוסטית או תלוי (סדרת XY-VEX) תוצרת MACKWELL אנגליה. גובה אות 15 ס"מ ועובי האות 15 מ"מ.לסעיף זה לא ניתן שווה ערך.</t>
  </si>
  <si>
    <t>08.04.0110</t>
  </si>
  <si>
    <t>גוף תאורת חירום מותקן על התקרה LED 3W דגם XYLUX L5DA תוצרת חברת MACKWELL אנגליה. הגוף כולל מארז סוללות ניקל מטל לזמן גיבוי של 120 דקות מינימום. הגוף כוללת תקשורת DALI ומבדק תקינות אוטומטי אינטגראלי, סוללה נטענת ניקל מטל אינטגראלית, סט עדשות ייעודיות, מתאים לדרישות תקן ישראלי 20 חלק 2.22 ולתקנים IEC62034,IEC62.386 לסעיף זה לא ניתן שווה ערך - לחניון.</t>
  </si>
  <si>
    <t>08.04.0120</t>
  </si>
  <si>
    <t>התקנה חיבור וכיוון של ג"ת מכל סוג שהוא כולל גופים לתאורת חירום בכל סוג תקרה (בין תקרה אקוסטית, גבס, בטון, ע"ג קירות, זרועות וכד'), בכל גובה בבנין, קומפלט עד פעולה מושלמת .LED - כל 10 מטר אורך או הזנה לדרייבר נחשב כהתקנה של נק' אחת. פרופיל תאורה - כל חיבור של גוף תאורה בפרופיל נחשב כהתקנה של גוף.</t>
  </si>
  <si>
    <t>08.05.0000</t>
  </si>
  <si>
    <t>לוחות חשמל</t>
  </si>
  <si>
    <t>08.05.0001</t>
  </si>
  <si>
    <t>08.05.0002</t>
  </si>
  <si>
    <t>אין להתחיל בביצוע ללא אישור בכתב מהמתכנן.</t>
  </si>
  <si>
    <t>08.05.0003</t>
  </si>
  <si>
    <t>משנה זרם 3 - 600\5A   CLASS 1 יחידות</t>
  </si>
  <si>
    <t>08.05.0004</t>
  </si>
  <si>
    <t>משנה זרם 9  - 300\5A   CLASS 1 יחידות</t>
  </si>
  <si>
    <t>08.05.0005</t>
  </si>
  <si>
    <t xml:space="preserve"> ממסר יתרת זרם 4  - 2-4A יחידות</t>
  </si>
  <si>
    <t>08.05.0010</t>
  </si>
  <si>
    <t>מבנה ללוחות חשמל  לפי המתואר במפרט הטכני ובאופני המדידה, לפי שטח פני הלוח בעומק עד 500 מ"מ 630A 36KA.</t>
  </si>
  <si>
    <t xml:space="preserve"> מ"ר</t>
  </si>
  <si>
    <t>08.05.0030</t>
  </si>
  <si>
    <t>מאמ"ת מתכונן לזרם עד 3X630 אמפר זרם קצר 36 ק"א וכולל מגעי עזר וסליל הפסקה.</t>
  </si>
  <si>
    <t>08.05.0035</t>
  </si>
  <si>
    <t>מאמ"ת מתכונן לזרם עד 3X400 אמפר זרם קצר 36 ק"א וכולל מגעי עזר וסליל הפסקה.</t>
  </si>
  <si>
    <t>08.05.0060</t>
  </si>
  <si>
    <t>מאמ"ת מתכונן לזרם עד 3X160 אמפר זרם קצר 36 ק"א וכולל מגעי עזר וסליל הפסקה.</t>
  </si>
  <si>
    <t>08.05.0070</t>
  </si>
  <si>
    <t>מאמ"ת מתכונן לזרם עד 3X100 אמפר  זרם קצר 36 ק"א וכולל מגעי עזר וסליל הפסקה.</t>
  </si>
  <si>
    <t>08.05.0090</t>
  </si>
  <si>
    <t>מפסק אוטומטי זעיר (מא"ז) "C" או "B", תלת קוטבי לזרם נומינלי עד 63 אמפר, כושר ניתוק 15 קילו אמפר.</t>
  </si>
  <si>
    <t>08.05.0100</t>
  </si>
  <si>
    <t>מפסק אוטומטי זעיר (מא"ז) "C" או "B", תלת קוטבי לזרם נומינלי עד 40 אמפר, כושר ניתוק 15 קילו אמפר.</t>
  </si>
  <si>
    <t>08.05.0105</t>
  </si>
  <si>
    <t>מפסק אוטומטי זעיר (מא"ז) "C" או "B", תלת קוטבי לזרם נומינלי עד 25 אמפר, כושר ניתוק 15 קילו אמפר.</t>
  </si>
  <si>
    <t>08.05.0110</t>
  </si>
  <si>
    <t>מא"ז תלת פזי עד 3X32 אמפר, זרם קצר 10 ק"א אופין B או C.</t>
  </si>
  <si>
    <t>08.05.0150</t>
  </si>
  <si>
    <t>ממסר לזרם פחת לאדמה 4X40A רגישות 0.03 אמפר דגם A.</t>
  </si>
  <si>
    <t>08.05.0160</t>
  </si>
  <si>
    <t>מנורות סימון עם נורות מולטי לד.</t>
  </si>
  <si>
    <t>08.05.0170</t>
  </si>
  <si>
    <t>מפסק פיקוד 2 מצבים 1-0</t>
  </si>
  <si>
    <t>08.05.0180</t>
  </si>
  <si>
    <t>ממסר צעד 16 אמפר בעל 2 מגעים.</t>
  </si>
  <si>
    <t>08.05.0190</t>
  </si>
  <si>
    <t>ממסר פיקוד מודולרי עבור 4 ממסרים לניתוק ע"י פקודה מרכזת גילוי אש  .</t>
  </si>
  <si>
    <t>08.05.0200</t>
  </si>
  <si>
    <t>ממסר פיקוד מודולרי עבור 2 ממסרים לניתוק ע"י פקודה מרכזת גילוי אש  .</t>
  </si>
  <si>
    <t>08.05.0230</t>
  </si>
  <si>
    <t>מגען תלת פזי עד 40 אמפר  AC3 וסליל 230 או 24 וולט לרבות מגעי עזר.</t>
  </si>
  <si>
    <t>08.05.0290</t>
  </si>
  <si>
    <t>משנה זרם עד 400/5 אמפר</t>
  </si>
  <si>
    <t>08.05.0300</t>
  </si>
  <si>
    <t>רב מודד דיגיטלי SATEC דגם PM130EH</t>
  </si>
  <si>
    <t>08.05.0330</t>
  </si>
  <si>
    <t>שעון זמן שבועי דיגיטלי כולל פולסים  .</t>
  </si>
  <si>
    <t>08.05.0350</t>
  </si>
  <si>
    <t>מחליף אספקות אוטומטי חברת חשמל גנרטור למפסיקים אוטומטיים ממונעים או מגענים מחלפים  .</t>
  </si>
  <si>
    <t>08.05.0360</t>
  </si>
  <si>
    <t>חיגור מכני וחשמלי בין 2 מגענים תלת פזיים לזרם עד 400 אמפר</t>
  </si>
  <si>
    <t>08.05.0370</t>
  </si>
  <si>
    <t>בית תקע תלת מגעי להתקנה בלוח על פס סטנדרטי.</t>
  </si>
  <si>
    <t>08.06.0000</t>
  </si>
  <si>
    <t>נקודות ושונות</t>
  </si>
  <si>
    <t>08.06.0010</t>
  </si>
  <si>
    <t>כל הסעיפים הבאים כוללים אספקה, התקנה וחיבור מושלם ומוכן לשימוש, הכל לפי המתואר במפרט הטכני ובאופני המדידה.</t>
  </si>
  <si>
    <t>08.06.0020</t>
  </si>
  <si>
    <t>מקבץ בתי תקע לחשמל ותקשורת הכולל 4-6 בתי תקע לחשמל תלת מגעיים ו- 4 שקעי תקשורת RJ-45-CAT6A. המקבץ מותקן בקופסת עבודה המתאימה לכל סוג של התקנה והכוללת את כל המתאמים הדרושים. סוג האביזרים הינו כמופיע באופני המדידה בסעיפי הנקודות. הסכום המופיע פה הינו עבור המקבץ. מקבץ אביזרים הכולל בתי תקע ואביזרי תקשורת המוזנים משדה חשמלי אחד יחושב כנק' בית תקע אחת (נק' הזנת חשמל ונק' תקשורת בסעיפים נוספים).</t>
  </si>
  <si>
    <t>08.06.0030</t>
  </si>
  <si>
    <t>מקבץ בתי תקע עבור מסך טלוויזיה, הכולל 2 בתי תקע לחשמל, 2 בית תקע לתקשורת RJ-45-CAT6A ו-3 מקומות שמורים. המקבץ מותקן בקופסת עבודה של חברת ניסקו בלבד המתאימה לכל סוג של התקנה והכוללת את כל המתאמים הדרושים. סוג האביזרים הינו כמופיע באופני המדידה בסעיפי הנקודות. הסכום המופיע פה הינו עבור המקבץ. מקבץ אביזרים הכולל בתי תקע ואביזרי תקשורת המוזנים משדה חשמלי אחד יחושב כנק' בית תקע אחת (נק' הזנת חשמל ונק' תקשורת בסעיפים נוספים).</t>
  </si>
  <si>
    <t>08.06.0040</t>
  </si>
  <si>
    <t>מקבץ בתי תקע עבור ארון AV, הכולל 4 בתי תקע לחשמל, 2 בית תקע לתקשורת 1 RJ-45, בית תקע לאנטנה ו-קופסת חיבורים במידות 15X20 ס"מ. המקבץ מותקן בקופסאות מלבניות 4 מקומות הכוללות את כל המתאמים הדרושים. סוג האביזרים הינו כמופיע באופני המדידה בסעיפי הנקודות. הסכום המופיע פה הינו עבור האביזרים בלבד. מקבץ אביזרים הכולל מספר בתי תקע ואביזרי תקשורת המוזנים משדה חשמלי אחד יחושב כנק' בית תקע אחת (נק' הזנת חשמל ונק' תקשורת בסעיפים נוספים).</t>
  </si>
  <si>
    <t>08.06.0050</t>
  </si>
  <si>
    <t>נקודת בית תקע חד פזית במוליכים 2.5 ממ"ר במעגל משותף או ישיר ללוח החשמל כמפורט במפרט הטכני ובאופני המדידה.</t>
  </si>
  <si>
    <t xml:space="preserve"> נק'</t>
  </si>
  <si>
    <t>08.06.0060</t>
  </si>
  <si>
    <t>תוספת לנקודת בית-תקע עבור אביזר כפול.</t>
  </si>
  <si>
    <t>08.06.0070</t>
  </si>
  <si>
    <t>תוספת לנקודת בית-תקע עבור אביזר N4.</t>
  </si>
  <si>
    <t>08.06.0080</t>
  </si>
  <si>
    <t>תוספת לנקודת בית-תקע עבור אביזר N6.</t>
  </si>
  <si>
    <t>08.06.0090</t>
  </si>
  <si>
    <t>תוספת לנקודת בית-תקע עבור אביזר מוגן מים.</t>
  </si>
  <si>
    <t>08.06.0100</t>
  </si>
  <si>
    <t>נקודה עבור דוד חשמלי, קו ישיר מלוח החשמל ועד לדוד החשמל, כולל מפסק זרם מוגן IP55 IK08 שיותקן בסמוך לדוד החשמל.</t>
  </si>
  <si>
    <t>08.06.0110</t>
  </si>
  <si>
    <t>נקודה לוונטה, צינור בקוטר 20 מ"מ + מוליכים 4X1.5 ממ"ר למפסק הפעלה דו -פול, כולל הספקה והתקנה של המפסק, כולל חיווט מלא, כולל הספקה והתקנה של וונטה "8.</t>
  </si>
  <si>
    <t>08.06.0140</t>
  </si>
  <si>
    <t>נק' הזנה חד פזית 16 אמפר למזגן.</t>
  </si>
  <si>
    <t>08.06.0150</t>
  </si>
  <si>
    <t>נק' הזנה תלת פזית 16 אמפר למזגן</t>
  </si>
  <si>
    <t>08.06.0160</t>
  </si>
  <si>
    <t>נקודת הכנה לתרמוסטט, הכוללת קופסה 3 מקומות מלבנית שקועה + צינור 20 מ"מ וחוט משיכה ליחידה ,כמפורט במפרט הטכני.</t>
  </si>
  <si>
    <t>08.06.0170</t>
  </si>
  <si>
    <t>נקודת בית תקע חד פאזי בקו נפרד ללוח חשמל ע"י כבל 3X2.5 מ"מ N2XY-FR בצינור 25 מ"מ ואביזר סופי מפסק דו קוטבי מואר למערכת ביטחון, גילוי אש וכיו"ב.</t>
  </si>
  <si>
    <t>08.06.0180</t>
  </si>
  <si>
    <t>נקודת מאור במעגל חד-פזי עד 5X2.5 ממ"ר כולל מפסק "בטיצ'ינו" לייט או אחר לפי בחירת האדריכל. LED - כל 10 מטר אורך או הזנה לדרייבר נחשב כנק' מאור אחת. פרופיל תאורה - כל גוף בתוך הפרופיל נחשב כנק' מאור, למעט מקרה בו הפרופיל כולל מערכת הזנה מובנת בפרופיל והגוף מוזן ישירות מהפרופיל ללא צורך בחיווט.</t>
  </si>
  <si>
    <t>08.06.0200</t>
  </si>
  <si>
    <t>נקודת הכנה לטלויזיה מרכזית אק"מ לפי פרק אופני מדידה כולל כבל קואקס עד ללוח תקשורת קומתי.</t>
  </si>
  <si>
    <t>08.06.0210</t>
  </si>
  <si>
    <t>נקודות הכנה למערכת לגלאי אש ועשן, לחצנים , צופרים , נוריות סימון לפי פרק אופני מדידה , הכוללת צינור 20 מ"מ וחוט משיכה , כמפורט במפרט הטכני.</t>
  </si>
  <si>
    <t>08.06.0220</t>
  </si>
  <si>
    <t>נקודת הכנה למערכת כריזה, מערכת ביטחון, גלאי נפח מפסק מגנטי בדלת וכו' הכוללת צינור 20 מ"מ וחוט משיכה ,כמפורט במפרט הטכני.</t>
  </si>
  <si>
    <t>08.06.0230</t>
  </si>
  <si>
    <t>נקודת הכנה לתקשורת הכוללת צינור וחוט משיכה, כמפורט במפרט הטכני ובתכניות.</t>
  </si>
  <si>
    <t>08.06.0270</t>
  </si>
  <si>
    <t>לחצן הפסקת חרום חשמל בתוך קופסא עם זכוכית דוגמת טלמכניק ושילוט כמפורט בתוכניות.</t>
  </si>
  <si>
    <t>08.06.0290</t>
  </si>
  <si>
    <t>לחצן מואר עבור כיבוי/הדלקה לתאורה.</t>
  </si>
  <si>
    <t>08.06.0300</t>
  </si>
  <si>
    <t>הגשת תוכניות AS-MADE בנייר ובקובץ הכוללות את מיקום הנקודות ופריסתם כולל תיקון לאחר הערות היועץ והמזמין וכולל הכנת תוכניות עדות בגמר העבודה.</t>
  </si>
  <si>
    <t>08.06.0310</t>
  </si>
  <si>
    <t>ביצוע בדיקת חשמל למתקן לאחר גמר עבודה ולפני איכלוס כולל כל לוחות החשמל, מאמ"תים, מא"זים, ממסרי פחת, בתי תקע, קופסאות חיבורים, גופי תאורה, כבילה, תיאום עם הנהלת הבניין, עד לקבלת דו"ח אפס תיקונים. הבדיקה על ידי מהנדס בודק סוג 3 המתאים לזרם הנקוב של המתקן.</t>
  </si>
  <si>
    <t>08.06.0320</t>
  </si>
  <si>
    <t>לוח עץ בעובי 17 מ"מ מצופה וצבוע כולל מסגרת עץ עבור התקנת ציוד מנ"מ.</t>
  </si>
  <si>
    <t>08.06.0330</t>
  </si>
  <si>
    <t>ביצוע מתקן חשמל זמני לצורכי בנייה עד 100 אמפר כולל לוח חשמל ראשי , לוחות משנה כמפורט במפרט הטכני, מאמ"תים, מא"זים, ממסרי פחת, בתי תקע, קופסאות חיבורים, גופי תאורה זמניים, כבילה, חיבור הזנות למשרדי קבלנים ומפקחים, פירוק והרכבה בסיום העבודה וכל הדרוש להתקנה מושלמת קומפלט. כלול גם התשלום לחברת חשמל עבור החיבור הזמני אשר יקוזז מקבלן החשמל.</t>
  </si>
  <si>
    <t>08.06.0340</t>
  </si>
  <si>
    <t>ביצוע אינטגרציה עם ספקי המערכות השונות, כגון גילוי אש, כריזה, בקרת כניסה, מצלמות, מנ"מ וכו'. המחיר המופיע פה הנו קומפלט עבור כל האינטגרציה הדרושה לכל המערכות ביחד.</t>
  </si>
  <si>
    <t>08.06.0350</t>
  </si>
  <si>
    <t>ביצוע ניסויי תאורה לאחר התקנת גופי התאורה כולל כיוון גופים והתאמה עד למצב של התאמה לדרישות המתכנן והיזם. המחיר המופיע פה הנו ללא הגבלת ניסויים שיידרשו באתר עד לקבלת התוצאות הרצויות.</t>
  </si>
  <si>
    <t>08.06.0360</t>
  </si>
  <si>
    <t>נקודת בית תקע תלת פאזית ע"י כבל 5X2.5 ממ"ר N2XY-FR בצינור 25 מ"מ ובית תקע 5X16 אמפר או מפסק פאקט.</t>
  </si>
  <si>
    <t>08.06.0390</t>
  </si>
  <si>
    <t>נקודת בית תקע תלת פאזית ע"י כבל 5X16 ממ"ר N2XY-FR בצינור 25 מ"מ ומפסק זרם פאקט 3X63 אמפר.</t>
  </si>
  <si>
    <t>08.06.0410</t>
  </si>
  <si>
    <t>אספקה והתקנה של קופסת שקעי שירות מדגם B ו-A לפי הפרט המופיע בתכניות.</t>
  </si>
  <si>
    <t>08.09.0000</t>
  </si>
  <si>
    <t>מופות בריכות חיבורים ושונות</t>
  </si>
  <si>
    <t>08.09.0010</t>
  </si>
  <si>
    <t>תא בקרה P במידות 80X80 ס"מ ובעומק 80 ס"מ לרבות חפירה, התקנה, תקרה, מכסה מתאים ל-40 טון, שילוט, הכנת פתחים, איטום וחצץ בתחתית.</t>
  </si>
  <si>
    <t>08.09.0070</t>
  </si>
  <si>
    <t>ביצוע חיבורים בבריכות כולל קופסאות וחומרי העזר הדרושים.</t>
  </si>
  <si>
    <t>מערכת גילוי אש ועשן</t>
  </si>
  <si>
    <t>34.01.0010</t>
  </si>
  <si>
    <t>רכזת כתובתית עד 1016 כתובות בעלת תקן UL ועם תו תקן ישראלי כדוגמת ADR-7000 מתוצרת חב' טלפייר בעלת תו תקן ירוק,עם תצוגה בעברית עד 40 תווים ואפשרות להוצאת דו"ח על רמת העשן לפי כתובת הגלאי.</t>
  </si>
  <si>
    <t>34.01.0020</t>
  </si>
  <si>
    <t>לוח משנה למערכות כתובתיות עם תצוגה אלפאנומרית ובעל תו תקן ירוק, כולל ממשק RS-485 לתקשורת כדוגמת RM-7000 מתוצרת חברת טלפייר</t>
  </si>
  <si>
    <t>34.01.0040</t>
  </si>
  <si>
    <t>סוללות 12V 7AH כדוגמת TB-70 תוצרת טלפייר עבור חיבור לרכזת כתובתית מסדרת ה-7000</t>
  </si>
  <si>
    <t>34.01.0050</t>
  </si>
  <si>
    <t>ספק כוח כתובתי מזווד המספק 4A כדוגמת TPS-74A</t>
  </si>
  <si>
    <t>34.01.0060</t>
  </si>
  <si>
    <t>גלאי עשן פוטו אלקטרי כתובתי בעל תו תקן ירוק כדוגמת TFO-480A מתוצרת חב' טלפייר כולל בסיס</t>
  </si>
  <si>
    <t>34.01.0130</t>
  </si>
  <si>
    <t>לחצן ניפוץ כתובתי אדום לגילוי כולל כתובת אינטגרלית כדוגמת TPB-800ASR מתוצרת חב' טלפייר</t>
  </si>
  <si>
    <t>34.01.0160</t>
  </si>
  <si>
    <t>צופר אזעקה פנימי 90DB כתובתי כדוגמת TIP-224A מתוצרת חב' טלפייר כולל בסיס</t>
  </si>
  <si>
    <t>34.01.0190</t>
  </si>
  <si>
    <t>נצנץ חיצוני מוגן מים כדוגמת TFS-4406 המשווק ע"י חב' טלפייר</t>
  </si>
  <si>
    <t>34.01.0220</t>
  </si>
  <si>
    <t>נורית סימון כתובתית כדוגמת TFL-1AN מתוצרת חב' טלפייר</t>
  </si>
  <si>
    <t>34.01.0230</t>
  </si>
  <si>
    <t>מגנט לדלת אש כדוגמת TDH-607 המשווק ע"י חב' טלפייר</t>
  </si>
  <si>
    <t>34.01.0250</t>
  </si>
  <si>
    <t>חייגן אוטומטי בעל תצוגה ספרתית לשני אירועים על פי דרישות מכבי אש בעל בקרת קו טלפון כדוגמת TDM-500i מתוצרת חב' טלפייר</t>
  </si>
  <si>
    <t>43.00.0000</t>
  </si>
  <si>
    <t>מיגון קרינה</t>
  </si>
  <si>
    <t>43.01.0000</t>
  </si>
  <si>
    <t>צמצום שטף מגנטי</t>
  </si>
  <si>
    <t>43.01.0010</t>
  </si>
  <si>
    <t>ההתקנה תבוצע בהתאם לתכנון ולדרישות יועץ הקרינה המפורטות בסקר הקרינה.</t>
  </si>
  <si>
    <t>43.01.0020</t>
  </si>
  <si>
    <t>ביצוע מיגון משדות מגנטיים ע"י התקנת : 1. שכבת פלדת סיליקון לא מקוטבת (Non Oriented Silicon Steel) מצופה לכה משני הצדדים, מסוג M47 או שוות ערך, בעלת מקדם חדירות מגנטית התחלתית (iµ) של לפחות 2500.בעובי מצטבר של לפחות 1.4 מ"מ, תוך שמירה על חפיפה של 100 מ"מ בין הלוחות 2. שכבת בידוד בין לוחות פלדת השנאיםלבין לוחות האלומיניום ע"י PVC/פוליאתילן בלתי דליק בעובי 2 מ"מ לצורך מניעת היווצרות מגע ישיר בין החומרים 3. שכבת אלומיניום מסוג 1050-O או שווה ערך מצופה ב - Alodine או שווה ערך למניעת קורוזיה, בעובי 3 מ"מ עם חפיפה של לפחות 50 מ"מ בין הלוחות.</t>
  </si>
  <si>
    <t>00</t>
  </si>
  <si>
    <t>00.60</t>
  </si>
  <si>
    <t>על הקבלן להכין את כלל החומר מבעוד מועד,כולל חירור הפרטים ,והכנת האלמנטים בהתאם לתוכנית,על הקבלן לבצע שופדרויינג בהתאם למקובל ולאשרו מול המתכנן או הפיקוח בכתב,כלל המחירים יכללו הובלת החומר לאתר,מנופים הכוונה וכו...על הקבלן להעירך לשינויים בשטח הן מבחינת התוכניות והן מבחינת כמויות ועליו לקחת בחשבון שינויים הללו</t>
  </si>
  <si>
    <t>00.60.0002</t>
  </si>
  <si>
    <t xml:space="preserve">גישושים-יש לבצע גישושים לבדיקת יסודות המבנה בתרם התחלת העבודה </t>
  </si>
  <si>
    <t>1.00</t>
  </si>
  <si>
    <t>על הקבלן להכין את כלל החומר מבעוד מועד,כולל חירור הפרטים ,והכנת האלמנטים בהתאם לתוכנית,על הקבלן לבצע שופדרויינג בהתאם למקובל ולאשרו מול המתכנן או הפיקוח בכתב,כלל המחירים יכללו הובלת החומר לאתר,מנופים הכוונה וכו...על הקבלן להעירך לשינויים בשטח הן מבחינת התוכניות והן מבחינת כמויות ועליו לקחת בחשבון שינויים הללו =&gt; סה"כ</t>
  </si>
  <si>
    <t>01.20.0010</t>
  </si>
  <si>
    <t>חפירה כללית בשטח לעומק שאינו עולה על 1 מ'</t>
  </si>
  <si>
    <t>50.00</t>
  </si>
  <si>
    <t>20.00</t>
  </si>
  <si>
    <t>01.50.0100</t>
  </si>
  <si>
    <t>מצע סוג א', לרבות פיזור בשכבות של 20 ס"מ והידוק מבוקר.</t>
  </si>
  <si>
    <t>עבודות בטון יצוק באתר</t>
  </si>
  <si>
    <t>02.11.0040</t>
  </si>
  <si>
    <t>מצע בטון רזה בעובי 5 ס"מ מתחת למרצפים</t>
  </si>
  <si>
    <t>מר</t>
  </si>
  <si>
    <t>02.50.0075</t>
  </si>
  <si>
    <t>מרצפי בטון ב-30 יצוקים על מצע או על הקרקע בעובי  40 ס"מ (המצע  נמדד בנפרד),כולל הזיון (כולל ביצוע גימורים ומובלעות המצויינים בתוכנית,כנ"ל לאמבט הרדיה כחלק מהסעיך)</t>
  </si>
  <si>
    <t>30.00</t>
  </si>
  <si>
    <t>19.03</t>
  </si>
  <si>
    <t>קונסטרוקצית פלדה לקירות</t>
  </si>
  <si>
    <t>19.03.0160</t>
  </si>
  <si>
    <t>סיכוך גגות בפנל מבודד בעובי כולל של 100 מ"מ . הפנל עשוי מפח עליון ותחתון בעובי 0.65 מ"מ מגולבן וצבוע בצבע פוליאסטר סיליקון, בגוון כלשהו, לרבות צמר סלעים דחוס בינהם דוגמת "סטילגג" תוצרת סטיל רולינג</t>
  </si>
  <si>
    <t>270.00</t>
  </si>
  <si>
    <t>קונסטרוקציה של מרישי פלדה לקירות</t>
  </si>
  <si>
    <t>19.04.0170</t>
  </si>
  <si>
    <t>חיפוי  קירות חוץ בפנל מבודד בעובי כולל 100 מ"מ. הפנל עשוי מפח עליון ותחתון בעובי 0.65 מ"מ מגולוון וצבוע בצבע פוליאסטר סיליקון, בגוון כלשהו, לרבות צמר סלעים דחוס בינים דוגמת "סטילגג" תוצרת סטיל רולינג</t>
  </si>
  <si>
    <t>310.00</t>
  </si>
  <si>
    <t>0.00</t>
  </si>
  <si>
    <t>כיסוי גגות וקירות קונסטרוקצית פלדה בלוחות פוליקרבונט</t>
  </si>
  <si>
    <t>19.10.0050</t>
  </si>
  <si>
    <t>קונסטרוקצית פלדה מפרופילי מתכת בחתכים שונים מגולוונים וצבועים, לרבות ריתוכים וצבע יסוד</t>
  </si>
  <si>
    <t>טון</t>
  </si>
  <si>
    <t>18.00</t>
  </si>
  <si>
    <t>19.10.0060</t>
  </si>
  <si>
    <t>צביעת קונסטרוקציה מפרופילי מתכת  עבור טיפול בקרוזיה כולל קילוף השכבה הפגוע עד הגעת לשכבת היסוד וטיול מקיף ע"י סיקה 106 או ש"ו הטיפול ייעשה באישור ובהנחיית המתכנן או הפיקוח המדידה לפי טון פלדה,(סככה חיוצונית במדרכה)</t>
  </si>
  <si>
    <t>5.00</t>
  </si>
  <si>
    <t>19.10.0080</t>
  </si>
  <si>
    <t>תוספת מחיר עבור צביעת הפלדה בחומר מעכב בעירה עד 120 דק בשתי שכבות  צבע  יסוד ושתי שכבות צבע עליון , המדידה לפי טון מרישים</t>
  </si>
  <si>
    <t>19.20.0009</t>
  </si>
  <si>
    <t>UL,FM, DIN או BS, :הערות:1. צביעת קונסטרוקצית פלדה בחומרים מעכבי בעירה (התפשטות אש) - ראה סעיפים בתת פרק 2.11.041. על כל האלמנטים המורכבים לקבל אישור יועץ הבטיחות של הפרויקט. האישור ינתן בהתאמה לבדיקה.3. כל מערכות הצבע וחיפויי המיגון החיצוניים המבוצעות , ישאו אישור יועץ הבטיחות, ויתאימו לתקן זר כגון.NEPA-4. כל מערכות הצבע המבוצעות תהינה כאלה המופיעות בספר הצהוב והן מאושרות ע"י ה.</t>
  </si>
  <si>
    <t>22.11.0200</t>
  </si>
  <si>
    <t>ציפוי פנים לקירות בעובי כולל של 50 מ"מ. הציפוי כולל: לוח גבס STB 12.5 מ"מ, קונסטרוקציה מחוזקת לקיר בעובי 37 מ"מ, בידוד צמר זכוכית בעובי "2 במשקל 16ק"ג/מ"ק הכל עד גמר מושלם מוכן לצביעה</t>
  </si>
  <si>
    <t>22.11.0210</t>
  </si>
  <si>
    <t>ציפוי קירות  חוץ בלוח STB בעובי16  מ"מ ע"י הדבקה בפלסטר ללא  קונסטרוקציה ובידוד, הכל עד גמר מושלם מוכן לצביעה,הלוח יישום על גבי הקונ' המוכנה והביצע יהי בהתאם להנחיות הייצרן</t>
  </si>
  <si>
    <t>22.12.0010</t>
  </si>
  <si>
    <t>מחיצות קלות חד קרומיות  עשויות מלוחות צמנטבורד בעובי 10 מ"מ. עובי כולל של המחיצה 75 מ"מ, עם מסילה עליונה ותחתונה וניצבים מפח פלדה מגולבןבעובי 0.7 מ"מ,הכל  עד גמר מושלם, מוכן לצביעה, המדידה נטו - ללא פתחים (משקוף הפתח ובידוד אקוסטי נמדדים בנפרד)</t>
  </si>
  <si>
    <t>22.12.0030</t>
  </si>
  <si>
    <t>מחיצות קלות חד קרומיות (בשני הצדדים) עשויות מלוחות צמנטבורד בעובי 10 מ"מ. עובי כולל של המחיצה 120-125 מ"מ, עם מסילה עליונה ותחתונה וניצבים מפח פלדה מגולבן בעובי 0.7 מ"מ,הכל  עד גמר מושלם, מוכן לצביעה, המדידה נטו - ללא פתחים (משקוף הפתח ובידוד אקוסטי נמדדים בנפרד)/לחילופין לוחות STB 12 מ"מ</t>
  </si>
  <si>
    <t>22.27.0020</t>
  </si>
  <si>
    <t>בידוד תקרות אקוסטיות ע"י מזרוני צמר סלעים  בעובי  "2  עטופים  ביריעות פוליאתילן עמידות נגד אש (פלב)</t>
  </si>
  <si>
    <t>הורדה/הסרת שכבות צבע</t>
  </si>
  <si>
    <t>24.11.0020</t>
  </si>
  <si>
    <t>הריסת מרצפי בטון בעוביים בין 15 ס"מ עד 20 ס"מ</t>
  </si>
  <si>
    <t>3.00</t>
  </si>
  <si>
    <t>תוספת מחיר עבור צביעת קונסטרוקציה מפרופילי מתכת לגג, המדידה לפי טון פלדה</t>
  </si>
  <si>
    <t>קונסטרוקצית פלדה מפרופילי מתכת בחתכים שונים, לרבות ריתוכים וצבע יסוד</t>
  </si>
  <si>
    <t>6.00</t>
  </si>
  <si>
    <t>תוספת מחיר עבור  לקונסטרוקציה פלדה עבור צביעה  בשתי שכבות צבע יסוד  מגן 333 ושתי שכבות צבע מגן עליון 333. המדידה לפי טון פלדה</t>
  </si>
  <si>
    <t>19.10.0030</t>
  </si>
  <si>
    <t>טיפול בפלדה קיימת+ ביצוע קונ'</t>
  </si>
  <si>
    <t>22.01.01</t>
  </si>
  <si>
    <t>חיפוי קירות חוץ במערכת STB כולל לוח בעובי 15 מ"מ, חסם אדים, ברגים,רשת פיבה למיישקים, רשת אניטרגלס, פריימר, ושחל גריין.</t>
  </si>
  <si>
    <t>סה"כ מיזוג</t>
  </si>
  <si>
    <t>פרק 15 - מיזוג אויר</t>
  </si>
  <si>
    <t>פרק 57 - מערכות מים וביוב חיצוניות</t>
  </si>
  <si>
    <t>פרק 7 - מתקני תברואה</t>
  </si>
  <si>
    <t>פרק 7 - מער' מים חמים עבור מכונת הפעלה</t>
  </si>
  <si>
    <t>פרק 8 - מתקן החשמל</t>
  </si>
  <si>
    <t>פרק 34 - מערכת גילוי אש ועשן משולבת כריזה וטלפון כבאים</t>
  </si>
  <si>
    <t>סה"כ חשמל</t>
  </si>
  <si>
    <t>פרק 01 - עבודות עפר</t>
  </si>
  <si>
    <t>פרק 19 - מסגרות חרש</t>
  </si>
  <si>
    <t>פרק 22 - רכיבים מתועשים בבנין</t>
  </si>
  <si>
    <t>פרק 24 - הריסות ופרוקים</t>
  </si>
  <si>
    <t>פרק 19 - מסגרות חרש-שים לב! עבודות הבטון למבנה זה הינם יחד עם המבנה 01</t>
  </si>
  <si>
    <t>סה"כ קונסטרוקציה</t>
  </si>
  <si>
    <t>פיתוח נופי</t>
  </si>
  <si>
    <t>סה"כ בינוי</t>
  </si>
  <si>
    <t>מכרז מס' 18/2019</t>
  </si>
  <si>
    <t>כתב כמויות - נספח 13</t>
  </si>
  <si>
    <t>הקמת יחידת המכוורת במתחם הקריה החקלאית בראשון לציון - משרדים ומעבדה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</si>
</sst>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quot;₪&quot;* #,##0.00_-;\-&quot;₪&quot;* #,##0.00_-;_-&quot;₪&quot;* &quot;-&quot;??_-;_-@_-"/>
    <numFmt numFmtId="165" formatCode="_ [$₪-40D]\ * #,##0.00_ ;_ [$₪-40D]\ * \-#,##0.00_ ;_ [$₪-40D]\ * &quot;-&quot;??_ ;_ @_ "/>
    <numFmt numFmtId="166" formatCode="#,###,##0.000"/>
  </numFmts>
  <fonts count="19" x14ac:knownFonts="1">
    <font>
      <sz val="11"/>
      <color theme="1"/>
      <name val="Arial"/>
      <family val="2"/>
      <charset val="177"/>
      <scheme val="minor"/>
    </font>
    <font>
      <sz val="10"/>
      <name val="Arial"/>
      <family val="2"/>
    </font>
    <font>
      <sz val="12"/>
      <name val="Arial"/>
      <family val="2"/>
      <scheme val="minor"/>
    </font>
    <font>
      <b/>
      <sz val="12"/>
      <name val="Arial"/>
      <family val="2"/>
      <scheme val="minor"/>
    </font>
    <font>
      <sz val="14"/>
      <name val="Arial"/>
      <family val="2"/>
      <scheme val="minor"/>
    </font>
    <font>
      <sz val="12"/>
      <name val="Arial"/>
      <family val="2"/>
    </font>
    <font>
      <b/>
      <sz val="18"/>
      <name val="Arial"/>
      <family val="2"/>
      <scheme val="minor"/>
    </font>
    <font>
      <sz val="11"/>
      <color theme="1"/>
      <name val="Arial"/>
      <family val="2"/>
      <charset val="177"/>
      <scheme val="minor"/>
    </font>
    <font>
      <sz val="12"/>
      <color rgb="FFFF0000"/>
      <name val="Arial"/>
      <family val="2"/>
      <scheme val="minor"/>
    </font>
    <font>
      <sz val="12"/>
      <color theme="1"/>
      <name val="Arial"/>
      <family val="2"/>
      <scheme val="minor"/>
    </font>
    <font>
      <b/>
      <sz val="12"/>
      <name val="Arial"/>
      <family val="2"/>
    </font>
    <font>
      <sz val="11"/>
      <name val="Calibri"/>
    </font>
    <font>
      <sz val="10"/>
      <name val="Tahoma"/>
    </font>
    <font>
      <sz val="11"/>
      <color rgb="FF000000"/>
      <name val="Calibri"/>
      <family val="2"/>
    </font>
    <font>
      <sz val="12"/>
      <name val="Tahoma"/>
      <family val="2"/>
    </font>
    <font>
      <sz val="12"/>
      <name val="Calibri"/>
      <family val="2"/>
    </font>
    <font>
      <sz val="12"/>
      <color theme="1"/>
      <name val="Arial"/>
      <family val="2"/>
      <charset val="177"/>
      <scheme val="minor"/>
    </font>
    <font>
      <sz val="12"/>
      <color rgb="FF000000"/>
      <name val="Calibri"/>
      <family val="2"/>
    </font>
    <font>
      <sz val="18"/>
      <name val="Arial"/>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auto="1"/>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auto="1"/>
      </left>
      <right/>
      <top/>
      <bottom/>
      <diagonal/>
    </border>
    <border>
      <left style="thin">
        <color auto="1"/>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s>
  <cellStyleXfs count="13">
    <xf numFmtId="0" fontId="0" fillId="0" borderId="0"/>
    <xf numFmtId="0" fontId="1" fillId="0" borderId="0"/>
    <xf numFmtId="0" fontId="1" fillId="0" borderId="0" applyFont="0"/>
    <xf numFmtId="43" fontId="1" fillId="0" borderId="0" applyFont="0" applyFill="0" applyBorder="0" applyAlignment="0" applyProtection="0"/>
    <xf numFmtId="0" fontId="1" fillId="0" borderId="0"/>
    <xf numFmtId="0" fontId="7" fillId="0" borderId="0"/>
    <xf numFmtId="0" fontId="1" fillId="0" borderId="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11" fillId="0" borderId="0"/>
    <xf numFmtId="0" fontId="12" fillId="0" borderId="0"/>
    <xf numFmtId="0" fontId="13" fillId="0" borderId="0" applyNumberFormat="0" applyBorder="0" applyAlignment="0"/>
  </cellStyleXfs>
  <cellXfs count="160">
    <xf numFmtId="0" fontId="0" fillId="0" borderId="0" xfId="0"/>
    <xf numFmtId="0" fontId="5" fillId="0" borderId="0" xfId="2" applyFont="1" applyBorder="1" applyAlignment="1">
      <alignment horizontal="center" vertical="center"/>
    </xf>
    <xf numFmtId="0" fontId="5" fillId="0" borderId="0" xfId="2" applyFont="1" applyBorder="1" applyAlignment="1">
      <alignment horizontal="right" vertical="center" wrapText="1" shrinkToFit="1"/>
    </xf>
    <xf numFmtId="0" fontId="3" fillId="2" borderId="1" xfId="0" applyFont="1" applyFill="1" applyBorder="1" applyAlignment="1">
      <alignment horizontal="center" vertical="center"/>
    </xf>
    <xf numFmtId="0" fontId="3" fillId="2" borderId="1" xfId="0" applyFont="1" applyFill="1" applyBorder="1" applyAlignment="1">
      <alignment horizontal="right" vertical="center"/>
    </xf>
    <xf numFmtId="0" fontId="3" fillId="2" borderId="3" xfId="0" applyFont="1" applyFill="1" applyBorder="1" applyAlignment="1">
      <alignment horizontal="center" vertical="center"/>
    </xf>
    <xf numFmtId="0" fontId="5" fillId="0" borderId="0" xfId="2" applyFont="1" applyBorder="1" applyAlignment="1">
      <alignment horizontal="right"/>
    </xf>
    <xf numFmtId="0" fontId="5" fillId="0" borderId="0" xfId="2" applyFont="1" applyFill="1" applyBorder="1" applyAlignment="1">
      <alignment horizontal="right"/>
    </xf>
    <xf numFmtId="0" fontId="2" fillId="0" borderId="0" xfId="2" applyFont="1" applyFill="1" applyBorder="1" applyAlignment="1">
      <alignment horizontal="right"/>
    </xf>
    <xf numFmtId="0" fontId="4" fillId="0" borderId="0" xfId="2" applyFont="1" applyFill="1" applyBorder="1" applyAlignment="1">
      <alignment horizontal="right"/>
    </xf>
    <xf numFmtId="10" fontId="5" fillId="0" borderId="0" xfId="2" applyNumberFormat="1" applyFont="1" applyFill="1" applyBorder="1" applyAlignment="1">
      <alignment horizontal="right" vertical="center"/>
    </xf>
    <xf numFmtId="0" fontId="5" fillId="0" borderId="0" xfId="2" applyFont="1" applyBorder="1" applyAlignment="1">
      <alignment horizontal="right" vertical="center"/>
    </xf>
    <xf numFmtId="0" fontId="3" fillId="2" borderId="4" xfId="0" applyFont="1" applyFill="1" applyBorder="1" applyAlignment="1">
      <alignment horizontal="center" vertical="center"/>
    </xf>
    <xf numFmtId="0" fontId="2" fillId="0" borderId="3" xfId="0" applyFont="1" applyFill="1" applyBorder="1" applyAlignment="1">
      <alignment horizontal="center" vertical="center"/>
    </xf>
    <xf numFmtId="0" fontId="9" fillId="0" borderId="1" xfId="0" applyFont="1" applyFill="1" applyBorder="1" applyAlignment="1">
      <alignment horizontal="right" vertical="center" wrapText="1" readingOrder="2"/>
    </xf>
    <xf numFmtId="0" fontId="9" fillId="0" borderId="1" xfId="0" applyFont="1" applyFill="1" applyBorder="1" applyAlignment="1">
      <alignment horizontal="center" vertical="center" wrapText="1" readingOrder="2"/>
    </xf>
    <xf numFmtId="0" fontId="2" fillId="0" borderId="3"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right" vertical="center" wrapText="1" readingOrder="2"/>
    </xf>
    <xf numFmtId="10" fontId="2" fillId="0" borderId="3" xfId="2" applyNumberFormat="1" applyFont="1" applyFill="1" applyBorder="1" applyAlignment="1">
      <alignment horizontal="center" vertical="center"/>
    </xf>
    <xf numFmtId="0" fontId="2" fillId="0" borderId="1" xfId="2" applyFont="1" applyFill="1" applyBorder="1" applyAlignment="1">
      <alignment horizontal="right" vertical="center" wrapText="1" shrinkToFit="1"/>
    </xf>
    <xf numFmtId="0" fontId="2" fillId="0" borderId="1" xfId="2" applyFont="1" applyFill="1" applyBorder="1" applyAlignment="1">
      <alignment horizontal="center" vertical="center"/>
    </xf>
    <xf numFmtId="0" fontId="2" fillId="0" borderId="1" xfId="2" applyFont="1" applyFill="1" applyBorder="1" applyAlignment="1">
      <alignment horizontal="center" vertical="center" wrapText="1" shrinkToFit="1"/>
    </xf>
    <xf numFmtId="0" fontId="9" fillId="0" borderId="3" xfId="0" applyFont="1" applyFill="1" applyBorder="1" applyAlignment="1">
      <alignment horizontal="center" vertical="center" wrapText="1" readingOrder="2"/>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3" xfId="0" applyFont="1" applyFill="1" applyBorder="1" applyAlignment="1">
      <alignment horizontal="center" vertical="center" wrapText="1" readingOrder="2"/>
    </xf>
    <xf numFmtId="0" fontId="2" fillId="0" borderId="1" xfId="2" applyFont="1" applyFill="1" applyBorder="1" applyAlignment="1">
      <alignment vertical="top" wrapText="1"/>
    </xf>
    <xf numFmtId="0" fontId="9" fillId="0" borderId="3" xfId="0" applyFont="1" applyFill="1" applyBorder="1" applyAlignment="1">
      <alignment horizontal="center" vertical="center" readingOrder="2"/>
    </xf>
    <xf numFmtId="0" fontId="9" fillId="0" borderId="1" xfId="0" applyFont="1" applyFill="1" applyBorder="1" applyAlignment="1">
      <alignment horizontal="right" wrapText="1"/>
    </xf>
    <xf numFmtId="0" fontId="9" fillId="0" borderId="1" xfId="0" applyFont="1" applyFill="1" applyBorder="1" applyAlignment="1">
      <alignment horizontal="center" vertical="center"/>
    </xf>
    <xf numFmtId="0" fontId="2" fillId="0" borderId="1" xfId="0" applyFont="1" applyFill="1" applyBorder="1" applyAlignment="1">
      <alignment horizontal="center" vertical="center" readingOrder="2"/>
    </xf>
    <xf numFmtId="0" fontId="9" fillId="0" borderId="1" xfId="0" applyFont="1" applyFill="1" applyBorder="1" applyAlignment="1">
      <alignment horizontal="right" vertical="top" wrapText="1" readingOrder="2"/>
    </xf>
    <xf numFmtId="165" fontId="2" fillId="0" borderId="1" xfId="2" applyNumberFormat="1" applyFont="1" applyFill="1" applyBorder="1" applyAlignment="1">
      <alignment horizontal="center" vertical="center" wrapText="1" shrinkToFit="1"/>
    </xf>
    <xf numFmtId="165" fontId="9" fillId="0" borderId="1" xfId="0" applyNumberFormat="1" applyFont="1" applyFill="1" applyBorder="1" applyAlignment="1">
      <alignment horizontal="center" vertical="center" wrapText="1" readingOrder="2"/>
    </xf>
    <xf numFmtId="165" fontId="3" fillId="2" borderId="1" xfId="0" applyNumberFormat="1" applyFont="1" applyFill="1" applyBorder="1" applyAlignment="1">
      <alignment horizontal="center" vertical="center"/>
    </xf>
    <xf numFmtId="165" fontId="2" fillId="0" borderId="1" xfId="0" applyNumberFormat="1" applyFont="1" applyFill="1" applyBorder="1" applyAlignment="1">
      <alignment horizontal="center" vertical="center"/>
    </xf>
    <xf numFmtId="165" fontId="2" fillId="0" borderId="1" xfId="7"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5" fontId="2" fillId="0" borderId="1" xfId="2" applyNumberFormat="1" applyFont="1" applyFill="1" applyBorder="1" applyAlignment="1">
      <alignment horizontal="center" vertical="center"/>
    </xf>
    <xf numFmtId="165" fontId="3" fillId="0" borderId="1" xfId="0" applyNumberFormat="1" applyFont="1" applyFill="1" applyBorder="1" applyAlignment="1">
      <alignment horizontal="center" vertical="center"/>
    </xf>
    <xf numFmtId="165" fontId="5" fillId="0" borderId="0" xfId="2" applyNumberFormat="1" applyFont="1" applyBorder="1" applyAlignment="1">
      <alignment horizontal="center" vertical="center"/>
    </xf>
    <xf numFmtId="0" fontId="5" fillId="2" borderId="12" xfId="2" applyFont="1" applyFill="1" applyBorder="1" applyAlignment="1">
      <alignment horizontal="right" vertical="center"/>
    </xf>
    <xf numFmtId="0" fontId="5" fillId="2" borderId="13" xfId="2" applyFont="1" applyFill="1" applyBorder="1" applyAlignment="1">
      <alignment horizontal="right" vertical="center" wrapText="1" shrinkToFit="1"/>
    </xf>
    <xf numFmtId="0" fontId="5" fillId="2" borderId="13" xfId="2" applyFont="1" applyFill="1" applyBorder="1" applyAlignment="1">
      <alignment horizontal="center" vertical="center"/>
    </xf>
    <xf numFmtId="165" fontId="10" fillId="2" borderId="13" xfId="2" applyNumberFormat="1" applyFont="1" applyFill="1" applyBorder="1" applyAlignment="1">
      <alignment horizontal="center" vertical="center"/>
    </xf>
    <xf numFmtId="0" fontId="2" fillId="0" borderId="1" xfId="0" applyFont="1" applyFill="1" applyBorder="1" applyAlignment="1">
      <alignment horizontal="center" vertical="center" wrapText="1" readingOrder="2"/>
    </xf>
    <xf numFmtId="0" fontId="2" fillId="0" borderId="3" xfId="2" applyFont="1" applyFill="1" applyBorder="1" applyAlignment="1">
      <alignment horizontal="right" vertical="center" wrapText="1" shrinkToFit="1"/>
    </xf>
    <xf numFmtId="0" fontId="2" fillId="3" borderId="3" xfId="0" applyFont="1" applyFill="1" applyBorder="1" applyAlignment="1">
      <alignment horizontal="center" vertical="center"/>
    </xf>
    <xf numFmtId="0" fontId="9" fillId="3" borderId="1" xfId="0" applyFont="1" applyFill="1" applyBorder="1" applyAlignment="1">
      <alignment horizontal="right" vertical="center" wrapText="1" readingOrder="2"/>
    </xf>
    <xf numFmtId="0" fontId="9" fillId="3" borderId="1" xfId="0" applyFont="1" applyFill="1" applyBorder="1" applyAlignment="1">
      <alignment horizontal="center" vertical="center" wrapText="1" readingOrder="2"/>
    </xf>
    <xf numFmtId="165" fontId="2" fillId="3" borderId="1" xfId="0" applyNumberFormat="1" applyFont="1" applyFill="1" applyBorder="1" applyAlignment="1">
      <alignment horizontal="center" vertical="center"/>
    </xf>
    <xf numFmtId="0" fontId="5" fillId="3" borderId="0" xfId="2" applyFont="1" applyFill="1" applyBorder="1" applyAlignment="1">
      <alignment horizontal="right"/>
    </xf>
    <xf numFmtId="0" fontId="9" fillId="0" borderId="0" xfId="0" applyFont="1" applyFill="1" applyBorder="1" applyAlignment="1">
      <alignment horizontal="right" vertical="center" wrapText="1" readingOrder="2"/>
    </xf>
    <xf numFmtId="0" fontId="9" fillId="0" borderId="15" xfId="0" applyFont="1" applyFill="1" applyBorder="1" applyAlignment="1">
      <alignment horizontal="right" vertical="center" wrapText="1" readingOrder="2"/>
    </xf>
    <xf numFmtId="0" fontId="9" fillId="0" borderId="17" xfId="0" applyFont="1" applyFill="1" applyBorder="1" applyAlignment="1">
      <alignment horizontal="right" vertical="center" wrapText="1" readingOrder="2"/>
    </xf>
    <xf numFmtId="0" fontId="9" fillId="0" borderId="19" xfId="0" applyFont="1" applyFill="1" applyBorder="1" applyAlignment="1">
      <alignment horizontal="right" vertical="center" wrapText="1" readingOrder="2"/>
    </xf>
    <xf numFmtId="0" fontId="5" fillId="0" borderId="1" xfId="2" applyFont="1" applyBorder="1" applyAlignment="1">
      <alignment horizontal="right" vertical="top" wrapText="1"/>
    </xf>
    <xf numFmtId="0" fontId="2" fillId="0" borderId="17" xfId="0" applyFont="1" applyFill="1" applyBorder="1" applyAlignment="1">
      <alignment horizontal="right" vertical="center" wrapText="1"/>
    </xf>
    <xf numFmtId="0" fontId="2" fillId="0" borderId="18" xfId="0" applyFont="1" applyFill="1" applyBorder="1" applyAlignment="1">
      <alignment horizontal="right" vertical="center" wrapText="1"/>
    </xf>
    <xf numFmtId="0" fontId="2" fillId="0" borderId="16" xfId="0" applyFont="1" applyFill="1" applyBorder="1" applyAlignment="1">
      <alignment horizontal="right" vertical="center" wrapText="1"/>
    </xf>
    <xf numFmtId="0" fontId="5" fillId="0" borderId="1" xfId="2" applyFont="1" applyBorder="1" applyAlignment="1">
      <alignment horizontal="right" vertical="center"/>
    </xf>
    <xf numFmtId="165" fontId="5" fillId="0" borderId="1" xfId="2" applyNumberFormat="1" applyFont="1" applyBorder="1" applyAlignment="1">
      <alignment horizontal="center" vertical="center"/>
    </xf>
    <xf numFmtId="0" fontId="5" fillId="0" borderId="1" xfId="2" applyFont="1" applyBorder="1" applyAlignment="1">
      <alignment horizontal="right" vertical="center" wrapText="1" shrinkToFit="1"/>
    </xf>
    <xf numFmtId="165" fontId="10" fillId="0" borderId="1" xfId="2" applyNumberFormat="1" applyFont="1" applyBorder="1" applyAlignment="1">
      <alignment horizontal="center" vertical="center"/>
    </xf>
    <xf numFmtId="0" fontId="5" fillId="2" borderId="7" xfId="2" applyFont="1" applyFill="1" applyBorder="1" applyAlignment="1">
      <alignment horizontal="right" vertical="center"/>
    </xf>
    <xf numFmtId="0" fontId="5" fillId="2" borderId="0" xfId="2" applyFont="1" applyFill="1" applyBorder="1" applyAlignment="1">
      <alignment horizontal="right" vertical="center" wrapText="1" shrinkToFit="1"/>
    </xf>
    <xf numFmtId="0" fontId="5" fillId="2" borderId="0" xfId="2" applyFont="1" applyFill="1" applyBorder="1" applyAlignment="1">
      <alignment horizontal="center" vertical="center"/>
    </xf>
    <xf numFmtId="165" fontId="5" fillId="0" borderId="1" xfId="2" applyNumberFormat="1" applyFont="1" applyBorder="1" applyAlignment="1">
      <alignment horizontal="right" vertical="center"/>
    </xf>
    <xf numFmtId="0" fontId="3" fillId="2" borderId="6" xfId="0" applyFont="1" applyFill="1" applyBorder="1" applyAlignment="1">
      <alignment horizontal="right" vertical="center"/>
    </xf>
    <xf numFmtId="165" fontId="3" fillId="2" borderId="4" xfId="0" applyNumberFormat="1" applyFont="1" applyFill="1" applyBorder="1" applyAlignment="1">
      <alignment horizontal="center" vertical="center"/>
    </xf>
    <xf numFmtId="165" fontId="9" fillId="0" borderId="1" xfId="0" applyNumberFormat="1" applyFont="1" applyFill="1" applyBorder="1" applyAlignment="1">
      <alignment horizontal="center" vertical="center" wrapText="1"/>
    </xf>
    <xf numFmtId="0" fontId="10" fillId="2" borderId="13" xfId="2" applyFont="1" applyFill="1" applyBorder="1" applyAlignment="1">
      <alignment horizontal="center" vertical="center"/>
    </xf>
    <xf numFmtId="0" fontId="14" fillId="0" borderId="1" xfId="11" applyFont="1" applyBorder="1" applyAlignment="1">
      <alignment horizontal="right"/>
    </xf>
    <xf numFmtId="49" fontId="15" fillId="0" borderId="1" xfId="10" applyNumberFormat="1" applyFont="1" applyBorder="1" applyAlignment="1">
      <alignment horizontal="left"/>
    </xf>
    <xf numFmtId="4" fontId="15" fillId="0" borderId="1" xfId="10" applyNumberFormat="1" applyFont="1" applyBorder="1" applyAlignment="1">
      <alignment horizontal="right"/>
    </xf>
    <xf numFmtId="0" fontId="15" fillId="0" borderId="1" xfId="10" applyNumberFormat="1" applyFont="1" applyBorder="1" applyAlignment="1">
      <alignment shrinkToFit="1"/>
    </xf>
    <xf numFmtId="0" fontId="15" fillId="0" borderId="1" xfId="10" applyNumberFormat="1" applyFont="1" applyBorder="1" applyAlignment="1">
      <alignment horizontal="left"/>
    </xf>
    <xf numFmtId="49" fontId="16" fillId="0" borderId="1" xfId="0" applyNumberFormat="1" applyFont="1" applyBorder="1" applyAlignment="1">
      <alignment horizontal="left"/>
    </xf>
    <xf numFmtId="49" fontId="16" fillId="0" borderId="1" xfId="0" applyNumberFormat="1" applyFont="1" applyBorder="1" applyAlignment="1">
      <alignment horizontal="right" wrapText="1"/>
    </xf>
    <xf numFmtId="0" fontId="16" fillId="0" borderId="1" xfId="0" applyFont="1" applyBorder="1"/>
    <xf numFmtId="166" fontId="16" fillId="0" borderId="1" xfId="0" applyNumberFormat="1" applyFont="1" applyBorder="1"/>
    <xf numFmtId="49" fontId="17" fillId="0" borderId="1" xfId="12" applyNumberFormat="1" applyFont="1" applyBorder="1" applyAlignment="1">
      <alignment horizontal="right"/>
    </xf>
    <xf numFmtId="0" fontId="17" fillId="0" borderId="1" xfId="12" applyFont="1" applyBorder="1" applyAlignment="1">
      <alignment horizontal="right" wrapText="1"/>
    </xf>
    <xf numFmtId="4" fontId="17" fillId="0" borderId="1" xfId="12" applyNumberFormat="1" applyFont="1" applyBorder="1" applyAlignment="1">
      <alignment horizontal="right"/>
    </xf>
    <xf numFmtId="0" fontId="9" fillId="0" borderId="3" xfId="0" applyFont="1" applyFill="1" applyBorder="1" applyAlignment="1">
      <alignment horizontal="right" vertical="center" wrapText="1"/>
    </xf>
    <xf numFmtId="0" fontId="3" fillId="2" borderId="1" xfId="0" applyFont="1" applyFill="1" applyBorder="1" applyAlignment="1">
      <alignment horizontal="right" vertical="center" wrapText="1"/>
    </xf>
    <xf numFmtId="0" fontId="9" fillId="0" borderId="1" xfId="0" applyFont="1" applyFill="1" applyBorder="1" applyAlignment="1">
      <alignment vertical="center" wrapText="1"/>
    </xf>
    <xf numFmtId="0" fontId="15" fillId="0" borderId="1" xfId="10" applyNumberFormat="1" applyFont="1" applyBorder="1" applyAlignment="1">
      <alignment wrapText="1"/>
    </xf>
    <xf numFmtId="49" fontId="15" fillId="0" borderId="1" xfId="10" applyNumberFormat="1" applyFont="1" applyBorder="1" applyAlignment="1">
      <alignment horizontal="right"/>
    </xf>
    <xf numFmtId="0" fontId="18" fillId="0" borderId="7" xfId="1" applyFont="1" applyBorder="1" applyAlignment="1">
      <alignment horizontal="right" vertical="center"/>
    </xf>
    <xf numFmtId="3" fontId="6" fillId="0" borderId="0" xfId="1" applyNumberFormat="1" applyFont="1" applyBorder="1" applyAlignment="1">
      <alignment horizontal="right" vertical="center" wrapText="1"/>
    </xf>
    <xf numFmtId="0" fontId="18" fillId="0" borderId="0" xfId="1" applyFont="1" applyBorder="1" applyAlignment="1">
      <alignment horizontal="center" vertical="center"/>
    </xf>
    <xf numFmtId="165" fontId="18" fillId="0" borderId="0" xfId="1" applyNumberFormat="1" applyFont="1" applyBorder="1" applyAlignment="1">
      <alignment horizontal="center" vertical="center"/>
    </xf>
    <xf numFmtId="0" fontId="18" fillId="0" borderId="7" xfId="2" applyFont="1" applyFill="1" applyBorder="1" applyAlignment="1">
      <alignment horizontal="right" vertical="center"/>
    </xf>
    <xf numFmtId="0" fontId="6" fillId="0" borderId="0" xfId="1" applyFont="1" applyBorder="1" applyAlignment="1">
      <alignment horizontal="center" vertical="center"/>
    </xf>
    <xf numFmtId="165" fontId="6" fillId="0" borderId="0" xfId="1" applyNumberFormat="1" applyFont="1" applyBorder="1" applyAlignment="1">
      <alignment horizontal="center" vertical="center"/>
    </xf>
    <xf numFmtId="0" fontId="18" fillId="0" borderId="9" xfId="2" applyFont="1" applyFill="1" applyBorder="1" applyAlignment="1">
      <alignment horizontal="right" vertical="center"/>
    </xf>
    <xf numFmtId="0" fontId="6" fillId="0" borderId="10" xfId="0" applyFont="1" applyBorder="1" applyAlignment="1">
      <alignment horizontal="right" vertical="center" wrapText="1"/>
    </xf>
    <xf numFmtId="0" fontId="6" fillId="0" borderId="10" xfId="1" applyFont="1" applyBorder="1" applyAlignment="1">
      <alignment horizontal="center" vertical="center"/>
    </xf>
    <xf numFmtId="165" fontId="6" fillId="0" borderId="10" xfId="1" applyNumberFormat="1" applyFont="1" applyBorder="1" applyAlignment="1">
      <alignment horizontal="center" vertical="center"/>
    </xf>
    <xf numFmtId="0" fontId="3" fillId="2" borderId="31" xfId="0" applyFont="1" applyFill="1" applyBorder="1" applyAlignment="1">
      <alignment horizontal="right" vertical="center" wrapText="1"/>
    </xf>
    <xf numFmtId="0" fontId="3" fillId="2" borderId="18" xfId="0" applyFont="1" applyFill="1" applyBorder="1" applyAlignment="1">
      <alignment horizontal="right" vertical="center" wrapText="1"/>
    </xf>
    <xf numFmtId="0" fontId="2" fillId="0" borderId="20" xfId="0" applyFont="1" applyFill="1" applyBorder="1" applyAlignment="1">
      <alignment horizontal="center" vertical="center"/>
    </xf>
    <xf numFmtId="0" fontId="9" fillId="0" borderId="17" xfId="0" applyFont="1" applyFill="1" applyBorder="1" applyAlignment="1">
      <alignment horizontal="center" vertical="center" wrapText="1" readingOrder="2"/>
    </xf>
    <xf numFmtId="165" fontId="9" fillId="0" borderId="17" xfId="0" applyNumberFormat="1" applyFont="1" applyFill="1" applyBorder="1" applyAlignment="1">
      <alignment horizontal="center" vertical="center" wrapText="1"/>
    </xf>
    <xf numFmtId="0" fontId="10" fillId="0" borderId="1" xfId="2" applyFont="1" applyFill="1" applyBorder="1" applyAlignment="1">
      <alignment vertical="center"/>
    </xf>
    <xf numFmtId="0" fontId="2" fillId="0" borderId="24" xfId="0" applyFont="1" applyFill="1" applyBorder="1" applyAlignment="1">
      <alignment vertical="center" wrapText="1"/>
    </xf>
    <xf numFmtId="0" fontId="2" fillId="0" borderId="25" xfId="0" applyFont="1" applyFill="1" applyBorder="1" applyAlignment="1">
      <alignment vertical="center" wrapText="1"/>
    </xf>
    <xf numFmtId="0" fontId="2" fillId="0" borderId="27" xfId="0" applyFont="1" applyFill="1" applyBorder="1" applyAlignment="1">
      <alignment vertical="center" wrapText="1"/>
    </xf>
    <xf numFmtId="0" fontId="2" fillId="0" borderId="0" xfId="0" applyFont="1" applyFill="1" applyBorder="1" applyAlignment="1">
      <alignment vertical="center" wrapTex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20" xfId="0" applyFont="1" applyFill="1" applyBorder="1" applyAlignment="1">
      <alignment vertical="top" wrapText="1"/>
    </xf>
    <xf numFmtId="0" fontId="2" fillId="0" borderId="23" xfId="0" applyFont="1" applyFill="1" applyBorder="1" applyAlignment="1">
      <alignment vertical="top" wrapText="1"/>
    </xf>
    <xf numFmtId="0" fontId="2" fillId="0" borderId="22" xfId="0" applyFont="1" applyFill="1" applyBorder="1" applyAlignment="1">
      <alignment vertical="top" wrapText="1"/>
    </xf>
    <xf numFmtId="44" fontId="18" fillId="0" borderId="8" xfId="8" applyFont="1" applyFill="1" applyBorder="1" applyAlignment="1">
      <alignment horizontal="right" vertical="center"/>
    </xf>
    <xf numFmtId="44" fontId="6" fillId="0" borderId="8" xfId="8" applyFont="1" applyBorder="1" applyAlignment="1">
      <alignment horizontal="right" vertical="center"/>
    </xf>
    <xf numFmtId="44" fontId="6" fillId="0" borderId="11" xfId="8" applyFont="1" applyBorder="1" applyAlignment="1">
      <alignment horizontal="right" vertical="center"/>
    </xf>
    <xf numFmtId="44" fontId="3" fillId="2" borderId="5" xfId="8" applyFont="1" applyFill="1" applyBorder="1" applyAlignment="1">
      <alignment horizontal="center" vertical="center"/>
    </xf>
    <xf numFmtId="44" fontId="2" fillId="0" borderId="26" xfId="8" applyFont="1" applyFill="1" applyBorder="1" applyAlignment="1">
      <alignment vertical="center" wrapText="1"/>
    </xf>
    <xf numFmtId="44" fontId="2" fillId="0" borderId="8" xfId="8" applyFont="1" applyFill="1" applyBorder="1" applyAlignment="1">
      <alignment vertical="center" wrapText="1"/>
    </xf>
    <xf numFmtId="44" fontId="2" fillId="0" borderId="30" xfId="8" applyFont="1" applyFill="1" applyBorder="1" applyAlignment="1">
      <alignment vertical="center" wrapText="1"/>
    </xf>
    <xf numFmtId="44" fontId="3" fillId="2" borderId="2" xfId="8" applyFont="1" applyFill="1" applyBorder="1" applyAlignment="1">
      <alignment horizontal="right" vertical="center"/>
    </xf>
    <xf numFmtId="44" fontId="9" fillId="0" borderId="2" xfId="8" applyFont="1" applyFill="1" applyBorder="1" applyAlignment="1">
      <alignment horizontal="right" vertical="center" wrapText="1"/>
    </xf>
    <xf numFmtId="44" fontId="2" fillId="0" borderId="2" xfId="8" applyFont="1" applyFill="1" applyBorder="1" applyAlignment="1">
      <alignment horizontal="right" vertical="center" wrapText="1"/>
    </xf>
    <xf numFmtId="44" fontId="9" fillId="0" borderId="2" xfId="8" applyFont="1" applyFill="1" applyBorder="1" applyAlignment="1">
      <alignment horizontal="right" vertical="center" wrapText="1" readingOrder="2"/>
    </xf>
    <xf numFmtId="44" fontId="9" fillId="0" borderId="8" xfId="8" applyFont="1" applyFill="1" applyBorder="1" applyAlignment="1">
      <alignment horizontal="right" vertical="center" wrapText="1"/>
    </xf>
    <xf numFmtId="44" fontId="2" fillId="0" borderId="2" xfId="8" applyFont="1" applyFill="1" applyBorder="1" applyAlignment="1">
      <alignment horizontal="right" vertical="center" wrapText="1" shrinkToFit="1"/>
    </xf>
    <xf numFmtId="44" fontId="3" fillId="0" borderId="2" xfId="8" applyFont="1" applyFill="1" applyBorder="1" applyAlignment="1">
      <alignment horizontal="right" vertical="center"/>
    </xf>
    <xf numFmtId="44" fontId="2" fillId="0" borderId="1" xfId="8" applyFont="1" applyFill="1" applyBorder="1" applyAlignment="1">
      <alignment horizontal="right" vertical="center" wrapText="1"/>
    </xf>
    <xf numFmtId="44" fontId="9" fillId="3" borderId="2" xfId="8" applyFont="1" applyFill="1" applyBorder="1" applyAlignment="1">
      <alignment horizontal="right" vertical="center" wrapText="1"/>
    </xf>
    <xf numFmtId="44" fontId="9" fillId="0" borderId="21" xfId="8" applyFont="1" applyFill="1" applyBorder="1" applyAlignment="1">
      <alignment horizontal="right" vertical="center" wrapText="1"/>
    </xf>
    <xf numFmtId="44" fontId="10" fillId="0" borderId="1" xfId="8" applyFont="1" applyFill="1" applyBorder="1" applyAlignment="1">
      <alignment horizontal="right" vertical="center"/>
    </xf>
    <xf numFmtId="44" fontId="10" fillId="2" borderId="11" xfId="8" applyFont="1" applyFill="1" applyBorder="1" applyAlignment="1">
      <alignment horizontal="right" vertical="center"/>
    </xf>
    <xf numFmtId="44" fontId="10" fillId="2" borderId="14" xfId="8" applyFont="1" applyFill="1" applyBorder="1" applyAlignment="1">
      <alignment horizontal="right" vertical="center"/>
    </xf>
    <xf numFmtId="44" fontId="10" fillId="2" borderId="8" xfId="8" applyFont="1" applyFill="1" applyBorder="1" applyAlignment="1">
      <alignment horizontal="right" vertical="center"/>
    </xf>
    <xf numFmtId="44" fontId="3" fillId="2" borderId="1" xfId="8" applyFont="1" applyFill="1" applyBorder="1" applyAlignment="1">
      <alignment horizontal="right" vertical="center"/>
    </xf>
    <xf numFmtId="44" fontId="9" fillId="0" borderId="1" xfId="8" applyFont="1" applyFill="1" applyBorder="1" applyAlignment="1">
      <alignment horizontal="right" vertical="center" wrapText="1" readingOrder="2"/>
    </xf>
    <xf numFmtId="44" fontId="9" fillId="0" borderId="1" xfId="8" applyFont="1" applyFill="1" applyBorder="1" applyAlignment="1">
      <alignment horizontal="right" vertical="center" wrapText="1"/>
    </xf>
    <xf numFmtId="44" fontId="5" fillId="0" borderId="1" xfId="8" applyFont="1" applyFill="1" applyBorder="1" applyAlignment="1">
      <alignment horizontal="right" vertical="center"/>
    </xf>
    <xf numFmtId="44" fontId="15" fillId="0" borderId="1" xfId="8" applyFont="1" applyBorder="1" applyAlignment="1">
      <alignment horizontal="right"/>
    </xf>
    <xf numFmtId="44" fontId="5" fillId="0" borderId="0" xfId="8" applyFont="1" applyFill="1" applyBorder="1" applyAlignment="1">
      <alignment horizontal="right" vertical="center"/>
    </xf>
    <xf numFmtId="0" fontId="2" fillId="0" borderId="20"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10" fillId="2" borderId="0" xfId="2" applyFont="1" applyFill="1" applyBorder="1" applyAlignment="1">
      <alignment horizontal="left" vertical="center"/>
    </xf>
    <xf numFmtId="0" fontId="10" fillId="2" borderId="9" xfId="2" applyFont="1" applyFill="1" applyBorder="1" applyAlignment="1">
      <alignment horizontal="left" vertical="center"/>
    </xf>
    <xf numFmtId="0" fontId="10" fillId="2" borderId="10" xfId="2" applyFont="1" applyFill="1" applyBorder="1" applyAlignment="1">
      <alignment horizontal="left" vertical="center"/>
    </xf>
  </cellXfs>
  <cellStyles count="13">
    <cellStyle name="Comma" xfId="7" builtinId="3"/>
    <cellStyle name="Comma 2" xfId="3"/>
    <cellStyle name="Currency" xfId="8" builtinId="4"/>
    <cellStyle name="Currency 2" xfId="9"/>
    <cellStyle name="Normal" xfId="0" builtinId="0"/>
    <cellStyle name="Normal 2" xfId="2"/>
    <cellStyle name="Normal 2 2" xfId="1"/>
    <cellStyle name="Normal 3" xfId="4"/>
    <cellStyle name="Normal 4" xfId="10"/>
    <cellStyle name="Normal 5" xfId="11"/>
    <cellStyle name="Normal 5 2" xfId="5"/>
    <cellStyle name="Normal 6" xfId="6"/>
    <cellStyle name="Normal 7"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pageSetUpPr fitToPage="1"/>
  </sheetPr>
  <dimension ref="A1:AU553"/>
  <sheetViews>
    <sheetView rightToLeft="1" tabSelected="1" zoomScale="70" zoomScaleNormal="70" zoomScaleSheetLayoutView="100" workbookViewId="0">
      <selection activeCell="H8" sqref="H8"/>
    </sheetView>
  </sheetViews>
  <sheetFormatPr defaultRowHeight="18" customHeight="1" x14ac:dyDescent="0.25"/>
  <cols>
    <col min="1" max="1" width="17.3984375" style="11" customWidth="1"/>
    <col min="2" max="2" width="63.3984375" style="2" customWidth="1"/>
    <col min="3" max="3" width="7.3984375" style="1" customWidth="1"/>
    <col min="4" max="4" width="9.3984375" style="1" customWidth="1"/>
    <col min="5" max="5" width="20" style="43" customWidth="1"/>
    <col min="6" max="6" width="16" style="144" bestFit="1" customWidth="1"/>
    <col min="7" max="7" width="7" style="6" customWidth="1"/>
    <col min="8" max="8" width="59.19921875" style="6" customWidth="1"/>
    <col min="9" max="216" width="8.69921875" style="6"/>
    <col min="217" max="217" width="2.3984375" style="6" customWidth="1"/>
    <col min="218" max="218" width="11.3984375" style="6" customWidth="1"/>
    <col min="219" max="219" width="41.3984375" style="6" customWidth="1"/>
    <col min="220" max="220" width="5.3984375" style="6" customWidth="1"/>
    <col min="221" max="221" width="8" style="6" customWidth="1"/>
    <col min="222" max="222" width="13.796875" style="6" bestFit="1" customWidth="1"/>
    <col min="223" max="223" width="15.3984375" style="6" customWidth="1"/>
    <col min="224" max="224" width="1.69921875" style="6" customWidth="1"/>
    <col min="225" max="472" width="8.69921875" style="6"/>
    <col min="473" max="473" width="2.3984375" style="6" customWidth="1"/>
    <col min="474" max="474" width="11.3984375" style="6" customWidth="1"/>
    <col min="475" max="475" width="41.3984375" style="6" customWidth="1"/>
    <col min="476" max="476" width="5.3984375" style="6" customWidth="1"/>
    <col min="477" max="477" width="8" style="6" customWidth="1"/>
    <col min="478" max="478" width="13.796875" style="6" bestFit="1" customWidth="1"/>
    <col min="479" max="479" width="15.3984375" style="6" customWidth="1"/>
    <col min="480" max="480" width="1.69921875" style="6" customWidth="1"/>
    <col min="481" max="728" width="8.69921875" style="6"/>
    <col min="729" max="729" width="2.3984375" style="6" customWidth="1"/>
    <col min="730" max="730" width="11.3984375" style="6" customWidth="1"/>
    <col min="731" max="731" width="41.3984375" style="6" customWidth="1"/>
    <col min="732" max="732" width="5.3984375" style="6" customWidth="1"/>
    <col min="733" max="733" width="8" style="6" customWidth="1"/>
    <col min="734" max="734" width="13.796875" style="6" bestFit="1" customWidth="1"/>
    <col min="735" max="735" width="15.3984375" style="6" customWidth="1"/>
    <col min="736" max="736" width="1.69921875" style="6" customWidth="1"/>
    <col min="737" max="984" width="8.69921875" style="6"/>
    <col min="985" max="985" width="2.3984375" style="6" customWidth="1"/>
    <col min="986" max="986" width="11.3984375" style="6" customWidth="1"/>
    <col min="987" max="987" width="41.3984375" style="6" customWidth="1"/>
    <col min="988" max="988" width="5.3984375" style="6" customWidth="1"/>
    <col min="989" max="989" width="8" style="6" customWidth="1"/>
    <col min="990" max="990" width="13.796875" style="6" bestFit="1" customWidth="1"/>
    <col min="991" max="991" width="15.3984375" style="6" customWidth="1"/>
    <col min="992" max="992" width="1.69921875" style="6" customWidth="1"/>
    <col min="993" max="1240" width="8.69921875" style="6"/>
    <col min="1241" max="1241" width="2.3984375" style="6" customWidth="1"/>
    <col min="1242" max="1242" width="11.3984375" style="6" customWidth="1"/>
    <col min="1243" max="1243" width="41.3984375" style="6" customWidth="1"/>
    <col min="1244" max="1244" width="5.3984375" style="6" customWidth="1"/>
    <col min="1245" max="1245" width="8" style="6" customWidth="1"/>
    <col min="1246" max="1246" width="13.796875" style="6" bestFit="1" customWidth="1"/>
    <col min="1247" max="1247" width="15.3984375" style="6" customWidth="1"/>
    <col min="1248" max="1248" width="1.69921875" style="6" customWidth="1"/>
    <col min="1249" max="1496" width="8.69921875" style="6"/>
    <col min="1497" max="1497" width="2.3984375" style="6" customWidth="1"/>
    <col min="1498" max="1498" width="11.3984375" style="6" customWidth="1"/>
    <col min="1499" max="1499" width="41.3984375" style="6" customWidth="1"/>
    <col min="1500" max="1500" width="5.3984375" style="6" customWidth="1"/>
    <col min="1501" max="1501" width="8" style="6" customWidth="1"/>
    <col min="1502" max="1502" width="13.796875" style="6" bestFit="1" customWidth="1"/>
    <col min="1503" max="1503" width="15.3984375" style="6" customWidth="1"/>
    <col min="1504" max="1504" width="1.69921875" style="6" customWidth="1"/>
    <col min="1505" max="1752" width="8.69921875" style="6"/>
    <col min="1753" max="1753" width="2.3984375" style="6" customWidth="1"/>
    <col min="1754" max="1754" width="11.3984375" style="6" customWidth="1"/>
    <col min="1755" max="1755" width="41.3984375" style="6" customWidth="1"/>
    <col min="1756" max="1756" width="5.3984375" style="6" customWidth="1"/>
    <col min="1757" max="1757" width="8" style="6" customWidth="1"/>
    <col min="1758" max="1758" width="13.796875" style="6" bestFit="1" customWidth="1"/>
    <col min="1759" max="1759" width="15.3984375" style="6" customWidth="1"/>
    <col min="1760" max="1760" width="1.69921875" style="6" customWidth="1"/>
    <col min="1761" max="2008" width="8.69921875" style="6"/>
    <col min="2009" max="2009" width="2.3984375" style="6" customWidth="1"/>
    <col min="2010" max="2010" width="11.3984375" style="6" customWidth="1"/>
    <col min="2011" max="2011" width="41.3984375" style="6" customWidth="1"/>
    <col min="2012" max="2012" width="5.3984375" style="6" customWidth="1"/>
    <col min="2013" max="2013" width="8" style="6" customWidth="1"/>
    <col min="2014" max="2014" width="13.796875" style="6" bestFit="1" customWidth="1"/>
    <col min="2015" max="2015" width="15.3984375" style="6" customWidth="1"/>
    <col min="2016" max="2016" width="1.69921875" style="6" customWidth="1"/>
    <col min="2017" max="2264" width="8.69921875" style="6"/>
    <col min="2265" max="2265" width="2.3984375" style="6" customWidth="1"/>
    <col min="2266" max="2266" width="11.3984375" style="6" customWidth="1"/>
    <col min="2267" max="2267" width="41.3984375" style="6" customWidth="1"/>
    <col min="2268" max="2268" width="5.3984375" style="6" customWidth="1"/>
    <col min="2269" max="2269" width="8" style="6" customWidth="1"/>
    <col min="2270" max="2270" width="13.796875" style="6" bestFit="1" customWidth="1"/>
    <col min="2271" max="2271" width="15.3984375" style="6" customWidth="1"/>
    <col min="2272" max="2272" width="1.69921875" style="6" customWidth="1"/>
    <col min="2273" max="2520" width="8.69921875" style="6"/>
    <col min="2521" max="2521" width="2.3984375" style="6" customWidth="1"/>
    <col min="2522" max="2522" width="11.3984375" style="6" customWidth="1"/>
    <col min="2523" max="2523" width="41.3984375" style="6" customWidth="1"/>
    <col min="2524" max="2524" width="5.3984375" style="6" customWidth="1"/>
    <col min="2525" max="2525" width="8" style="6" customWidth="1"/>
    <col min="2526" max="2526" width="13.796875" style="6" bestFit="1" customWidth="1"/>
    <col min="2527" max="2527" width="15.3984375" style="6" customWidth="1"/>
    <col min="2528" max="2528" width="1.69921875" style="6" customWidth="1"/>
    <col min="2529" max="2776" width="8.69921875" style="6"/>
    <col min="2777" max="2777" width="2.3984375" style="6" customWidth="1"/>
    <col min="2778" max="2778" width="11.3984375" style="6" customWidth="1"/>
    <col min="2779" max="2779" width="41.3984375" style="6" customWidth="1"/>
    <col min="2780" max="2780" width="5.3984375" style="6" customWidth="1"/>
    <col min="2781" max="2781" width="8" style="6" customWidth="1"/>
    <col min="2782" max="2782" width="13.796875" style="6" bestFit="1" customWidth="1"/>
    <col min="2783" max="2783" width="15.3984375" style="6" customWidth="1"/>
    <col min="2784" max="2784" width="1.69921875" style="6" customWidth="1"/>
    <col min="2785" max="3032" width="8.69921875" style="6"/>
    <col min="3033" max="3033" width="2.3984375" style="6" customWidth="1"/>
    <col min="3034" max="3034" width="11.3984375" style="6" customWidth="1"/>
    <col min="3035" max="3035" width="41.3984375" style="6" customWidth="1"/>
    <col min="3036" max="3036" width="5.3984375" style="6" customWidth="1"/>
    <col min="3037" max="3037" width="8" style="6" customWidth="1"/>
    <col min="3038" max="3038" width="13.796875" style="6" bestFit="1" customWidth="1"/>
    <col min="3039" max="3039" width="15.3984375" style="6" customWidth="1"/>
    <col min="3040" max="3040" width="1.69921875" style="6" customWidth="1"/>
    <col min="3041" max="3288" width="8.69921875" style="6"/>
    <col min="3289" max="3289" width="2.3984375" style="6" customWidth="1"/>
    <col min="3290" max="3290" width="11.3984375" style="6" customWidth="1"/>
    <col min="3291" max="3291" width="41.3984375" style="6" customWidth="1"/>
    <col min="3292" max="3292" width="5.3984375" style="6" customWidth="1"/>
    <col min="3293" max="3293" width="8" style="6" customWidth="1"/>
    <col min="3294" max="3294" width="13.796875" style="6" bestFit="1" customWidth="1"/>
    <col min="3295" max="3295" width="15.3984375" style="6" customWidth="1"/>
    <col min="3296" max="3296" width="1.69921875" style="6" customWidth="1"/>
    <col min="3297" max="3544" width="8.69921875" style="6"/>
    <col min="3545" max="3545" width="2.3984375" style="6" customWidth="1"/>
    <col min="3546" max="3546" width="11.3984375" style="6" customWidth="1"/>
    <col min="3547" max="3547" width="41.3984375" style="6" customWidth="1"/>
    <col min="3548" max="3548" width="5.3984375" style="6" customWidth="1"/>
    <col min="3549" max="3549" width="8" style="6" customWidth="1"/>
    <col min="3550" max="3550" width="13.796875" style="6" bestFit="1" customWidth="1"/>
    <col min="3551" max="3551" width="15.3984375" style="6" customWidth="1"/>
    <col min="3552" max="3552" width="1.69921875" style="6" customWidth="1"/>
    <col min="3553" max="3800" width="8.69921875" style="6"/>
    <col min="3801" max="3801" width="2.3984375" style="6" customWidth="1"/>
    <col min="3802" max="3802" width="11.3984375" style="6" customWidth="1"/>
    <col min="3803" max="3803" width="41.3984375" style="6" customWidth="1"/>
    <col min="3804" max="3804" width="5.3984375" style="6" customWidth="1"/>
    <col min="3805" max="3805" width="8" style="6" customWidth="1"/>
    <col min="3806" max="3806" width="13.796875" style="6" bestFit="1" customWidth="1"/>
    <col min="3807" max="3807" width="15.3984375" style="6" customWidth="1"/>
    <col min="3808" max="3808" width="1.69921875" style="6" customWidth="1"/>
    <col min="3809" max="4056" width="8.69921875" style="6"/>
    <col min="4057" max="4057" width="2.3984375" style="6" customWidth="1"/>
    <col min="4058" max="4058" width="11.3984375" style="6" customWidth="1"/>
    <col min="4059" max="4059" width="41.3984375" style="6" customWidth="1"/>
    <col min="4060" max="4060" width="5.3984375" style="6" customWidth="1"/>
    <col min="4061" max="4061" width="8" style="6" customWidth="1"/>
    <col min="4062" max="4062" width="13.796875" style="6" bestFit="1" customWidth="1"/>
    <col min="4063" max="4063" width="15.3984375" style="6" customWidth="1"/>
    <col min="4064" max="4064" width="1.69921875" style="6" customWidth="1"/>
    <col min="4065" max="4312" width="8.69921875" style="6"/>
    <col min="4313" max="4313" width="2.3984375" style="6" customWidth="1"/>
    <col min="4314" max="4314" width="11.3984375" style="6" customWidth="1"/>
    <col min="4315" max="4315" width="41.3984375" style="6" customWidth="1"/>
    <col min="4316" max="4316" width="5.3984375" style="6" customWidth="1"/>
    <col min="4317" max="4317" width="8" style="6" customWidth="1"/>
    <col min="4318" max="4318" width="13.796875" style="6" bestFit="1" customWidth="1"/>
    <col min="4319" max="4319" width="15.3984375" style="6" customWidth="1"/>
    <col min="4320" max="4320" width="1.69921875" style="6" customWidth="1"/>
    <col min="4321" max="4568" width="8.69921875" style="6"/>
    <col min="4569" max="4569" width="2.3984375" style="6" customWidth="1"/>
    <col min="4570" max="4570" width="11.3984375" style="6" customWidth="1"/>
    <col min="4571" max="4571" width="41.3984375" style="6" customWidth="1"/>
    <col min="4572" max="4572" width="5.3984375" style="6" customWidth="1"/>
    <col min="4573" max="4573" width="8" style="6" customWidth="1"/>
    <col min="4574" max="4574" width="13.796875" style="6" bestFit="1" customWidth="1"/>
    <col min="4575" max="4575" width="15.3984375" style="6" customWidth="1"/>
    <col min="4576" max="4576" width="1.69921875" style="6" customWidth="1"/>
    <col min="4577" max="4824" width="8.69921875" style="6"/>
    <col min="4825" max="4825" width="2.3984375" style="6" customWidth="1"/>
    <col min="4826" max="4826" width="11.3984375" style="6" customWidth="1"/>
    <col min="4827" max="4827" width="41.3984375" style="6" customWidth="1"/>
    <col min="4828" max="4828" width="5.3984375" style="6" customWidth="1"/>
    <col min="4829" max="4829" width="8" style="6" customWidth="1"/>
    <col min="4830" max="4830" width="13.796875" style="6" bestFit="1" customWidth="1"/>
    <col min="4831" max="4831" width="15.3984375" style="6" customWidth="1"/>
    <col min="4832" max="4832" width="1.69921875" style="6" customWidth="1"/>
    <col min="4833" max="5080" width="8.69921875" style="6"/>
    <col min="5081" max="5081" width="2.3984375" style="6" customWidth="1"/>
    <col min="5082" max="5082" width="11.3984375" style="6" customWidth="1"/>
    <col min="5083" max="5083" width="41.3984375" style="6" customWidth="1"/>
    <col min="5084" max="5084" width="5.3984375" style="6" customWidth="1"/>
    <col min="5085" max="5085" width="8" style="6" customWidth="1"/>
    <col min="5086" max="5086" width="13.796875" style="6" bestFit="1" customWidth="1"/>
    <col min="5087" max="5087" width="15.3984375" style="6" customWidth="1"/>
    <col min="5088" max="5088" width="1.69921875" style="6" customWidth="1"/>
    <col min="5089" max="5336" width="8.69921875" style="6"/>
    <col min="5337" max="5337" width="2.3984375" style="6" customWidth="1"/>
    <col min="5338" max="5338" width="11.3984375" style="6" customWidth="1"/>
    <col min="5339" max="5339" width="41.3984375" style="6" customWidth="1"/>
    <col min="5340" max="5340" width="5.3984375" style="6" customWidth="1"/>
    <col min="5341" max="5341" width="8" style="6" customWidth="1"/>
    <col min="5342" max="5342" width="13.796875" style="6" bestFit="1" customWidth="1"/>
    <col min="5343" max="5343" width="15.3984375" style="6" customWidth="1"/>
    <col min="5344" max="5344" width="1.69921875" style="6" customWidth="1"/>
    <col min="5345" max="5592" width="8.69921875" style="6"/>
    <col min="5593" max="5593" width="2.3984375" style="6" customWidth="1"/>
    <col min="5594" max="5594" width="11.3984375" style="6" customWidth="1"/>
    <col min="5595" max="5595" width="41.3984375" style="6" customWidth="1"/>
    <col min="5596" max="5596" width="5.3984375" style="6" customWidth="1"/>
    <col min="5597" max="5597" width="8" style="6" customWidth="1"/>
    <col min="5598" max="5598" width="13.796875" style="6" bestFit="1" customWidth="1"/>
    <col min="5599" max="5599" width="15.3984375" style="6" customWidth="1"/>
    <col min="5600" max="5600" width="1.69921875" style="6" customWidth="1"/>
    <col min="5601" max="5848" width="8.69921875" style="6"/>
    <col min="5849" max="5849" width="2.3984375" style="6" customWidth="1"/>
    <col min="5850" max="5850" width="11.3984375" style="6" customWidth="1"/>
    <col min="5851" max="5851" width="41.3984375" style="6" customWidth="1"/>
    <col min="5852" max="5852" width="5.3984375" style="6" customWidth="1"/>
    <col min="5853" max="5853" width="8" style="6" customWidth="1"/>
    <col min="5854" max="5854" width="13.796875" style="6" bestFit="1" customWidth="1"/>
    <col min="5855" max="5855" width="15.3984375" style="6" customWidth="1"/>
    <col min="5856" max="5856" width="1.69921875" style="6" customWidth="1"/>
    <col min="5857" max="6104" width="8.69921875" style="6"/>
    <col min="6105" max="6105" width="2.3984375" style="6" customWidth="1"/>
    <col min="6106" max="6106" width="11.3984375" style="6" customWidth="1"/>
    <col min="6107" max="6107" width="41.3984375" style="6" customWidth="1"/>
    <col min="6108" max="6108" width="5.3984375" style="6" customWidth="1"/>
    <col min="6109" max="6109" width="8" style="6" customWidth="1"/>
    <col min="6110" max="6110" width="13.796875" style="6" bestFit="1" customWidth="1"/>
    <col min="6111" max="6111" width="15.3984375" style="6" customWidth="1"/>
    <col min="6112" max="6112" width="1.69921875" style="6" customWidth="1"/>
    <col min="6113" max="6360" width="8.69921875" style="6"/>
    <col min="6361" max="6361" width="2.3984375" style="6" customWidth="1"/>
    <col min="6362" max="6362" width="11.3984375" style="6" customWidth="1"/>
    <col min="6363" max="6363" width="41.3984375" style="6" customWidth="1"/>
    <col min="6364" max="6364" width="5.3984375" style="6" customWidth="1"/>
    <col min="6365" max="6365" width="8" style="6" customWidth="1"/>
    <col min="6366" max="6366" width="13.796875" style="6" bestFit="1" customWidth="1"/>
    <col min="6367" max="6367" width="15.3984375" style="6" customWidth="1"/>
    <col min="6368" max="6368" width="1.69921875" style="6" customWidth="1"/>
    <col min="6369" max="6616" width="8.69921875" style="6"/>
    <col min="6617" max="6617" width="2.3984375" style="6" customWidth="1"/>
    <col min="6618" max="6618" width="11.3984375" style="6" customWidth="1"/>
    <col min="6619" max="6619" width="41.3984375" style="6" customWidth="1"/>
    <col min="6620" max="6620" width="5.3984375" style="6" customWidth="1"/>
    <col min="6621" max="6621" width="8" style="6" customWidth="1"/>
    <col min="6622" max="6622" width="13.796875" style="6" bestFit="1" customWidth="1"/>
    <col min="6623" max="6623" width="15.3984375" style="6" customWidth="1"/>
    <col min="6624" max="6624" width="1.69921875" style="6" customWidth="1"/>
    <col min="6625" max="6872" width="8.69921875" style="6"/>
    <col min="6873" max="6873" width="2.3984375" style="6" customWidth="1"/>
    <col min="6874" max="6874" width="11.3984375" style="6" customWidth="1"/>
    <col min="6875" max="6875" width="41.3984375" style="6" customWidth="1"/>
    <col min="6876" max="6876" width="5.3984375" style="6" customWidth="1"/>
    <col min="6877" max="6877" width="8" style="6" customWidth="1"/>
    <col min="6878" max="6878" width="13.796875" style="6" bestFit="1" customWidth="1"/>
    <col min="6879" max="6879" width="15.3984375" style="6" customWidth="1"/>
    <col min="6880" max="6880" width="1.69921875" style="6" customWidth="1"/>
    <col min="6881" max="7128" width="8.69921875" style="6"/>
    <col min="7129" max="7129" width="2.3984375" style="6" customWidth="1"/>
    <col min="7130" max="7130" width="11.3984375" style="6" customWidth="1"/>
    <col min="7131" max="7131" width="41.3984375" style="6" customWidth="1"/>
    <col min="7132" max="7132" width="5.3984375" style="6" customWidth="1"/>
    <col min="7133" max="7133" width="8" style="6" customWidth="1"/>
    <col min="7134" max="7134" width="13.796875" style="6" bestFit="1" customWidth="1"/>
    <col min="7135" max="7135" width="15.3984375" style="6" customWidth="1"/>
    <col min="7136" max="7136" width="1.69921875" style="6" customWidth="1"/>
    <col min="7137" max="7384" width="8.69921875" style="6"/>
    <col min="7385" max="7385" width="2.3984375" style="6" customWidth="1"/>
    <col min="7386" max="7386" width="11.3984375" style="6" customWidth="1"/>
    <col min="7387" max="7387" width="41.3984375" style="6" customWidth="1"/>
    <col min="7388" max="7388" width="5.3984375" style="6" customWidth="1"/>
    <col min="7389" max="7389" width="8" style="6" customWidth="1"/>
    <col min="7390" max="7390" width="13.796875" style="6" bestFit="1" customWidth="1"/>
    <col min="7391" max="7391" width="15.3984375" style="6" customWidth="1"/>
    <col min="7392" max="7392" width="1.69921875" style="6" customWidth="1"/>
    <col min="7393" max="7640" width="8.69921875" style="6"/>
    <col min="7641" max="7641" width="2.3984375" style="6" customWidth="1"/>
    <col min="7642" max="7642" width="11.3984375" style="6" customWidth="1"/>
    <col min="7643" max="7643" width="41.3984375" style="6" customWidth="1"/>
    <col min="7644" max="7644" width="5.3984375" style="6" customWidth="1"/>
    <col min="7645" max="7645" width="8" style="6" customWidth="1"/>
    <col min="7646" max="7646" width="13.796875" style="6" bestFit="1" customWidth="1"/>
    <col min="7647" max="7647" width="15.3984375" style="6" customWidth="1"/>
    <col min="7648" max="7648" width="1.69921875" style="6" customWidth="1"/>
    <col min="7649" max="7896" width="8.69921875" style="6"/>
    <col min="7897" max="7897" width="2.3984375" style="6" customWidth="1"/>
    <col min="7898" max="7898" width="11.3984375" style="6" customWidth="1"/>
    <col min="7899" max="7899" width="41.3984375" style="6" customWidth="1"/>
    <col min="7900" max="7900" width="5.3984375" style="6" customWidth="1"/>
    <col min="7901" max="7901" width="8" style="6" customWidth="1"/>
    <col min="7902" max="7902" width="13.796875" style="6" bestFit="1" customWidth="1"/>
    <col min="7903" max="7903" width="15.3984375" style="6" customWidth="1"/>
    <col min="7904" max="7904" width="1.69921875" style="6" customWidth="1"/>
    <col min="7905" max="8152" width="8.69921875" style="6"/>
    <col min="8153" max="8153" width="2.3984375" style="6" customWidth="1"/>
    <col min="8154" max="8154" width="11.3984375" style="6" customWidth="1"/>
    <col min="8155" max="8155" width="41.3984375" style="6" customWidth="1"/>
    <col min="8156" max="8156" width="5.3984375" style="6" customWidth="1"/>
    <col min="8157" max="8157" width="8" style="6" customWidth="1"/>
    <col min="8158" max="8158" width="13.796875" style="6" bestFit="1" customWidth="1"/>
    <col min="8159" max="8159" width="15.3984375" style="6" customWidth="1"/>
    <col min="8160" max="8160" width="1.69921875" style="6" customWidth="1"/>
    <col min="8161" max="8408" width="8.69921875" style="6"/>
    <col min="8409" max="8409" width="2.3984375" style="6" customWidth="1"/>
    <col min="8410" max="8410" width="11.3984375" style="6" customWidth="1"/>
    <col min="8411" max="8411" width="41.3984375" style="6" customWidth="1"/>
    <col min="8412" max="8412" width="5.3984375" style="6" customWidth="1"/>
    <col min="8413" max="8413" width="8" style="6" customWidth="1"/>
    <col min="8414" max="8414" width="13.796875" style="6" bestFit="1" customWidth="1"/>
    <col min="8415" max="8415" width="15.3984375" style="6" customWidth="1"/>
    <col min="8416" max="8416" width="1.69921875" style="6" customWidth="1"/>
    <col min="8417" max="8664" width="8.69921875" style="6"/>
    <col min="8665" max="8665" width="2.3984375" style="6" customWidth="1"/>
    <col min="8666" max="8666" width="11.3984375" style="6" customWidth="1"/>
    <col min="8667" max="8667" width="41.3984375" style="6" customWidth="1"/>
    <col min="8668" max="8668" width="5.3984375" style="6" customWidth="1"/>
    <col min="8669" max="8669" width="8" style="6" customWidth="1"/>
    <col min="8670" max="8670" width="13.796875" style="6" bestFit="1" customWidth="1"/>
    <col min="8671" max="8671" width="15.3984375" style="6" customWidth="1"/>
    <col min="8672" max="8672" width="1.69921875" style="6" customWidth="1"/>
    <col min="8673" max="8920" width="8.69921875" style="6"/>
    <col min="8921" max="8921" width="2.3984375" style="6" customWidth="1"/>
    <col min="8922" max="8922" width="11.3984375" style="6" customWidth="1"/>
    <col min="8923" max="8923" width="41.3984375" style="6" customWidth="1"/>
    <col min="8924" max="8924" width="5.3984375" style="6" customWidth="1"/>
    <col min="8925" max="8925" width="8" style="6" customWidth="1"/>
    <col min="8926" max="8926" width="13.796875" style="6" bestFit="1" customWidth="1"/>
    <col min="8927" max="8927" width="15.3984375" style="6" customWidth="1"/>
    <col min="8928" max="8928" width="1.69921875" style="6" customWidth="1"/>
    <col min="8929" max="9176" width="8.69921875" style="6"/>
    <col min="9177" max="9177" width="2.3984375" style="6" customWidth="1"/>
    <col min="9178" max="9178" width="11.3984375" style="6" customWidth="1"/>
    <col min="9179" max="9179" width="41.3984375" style="6" customWidth="1"/>
    <col min="9180" max="9180" width="5.3984375" style="6" customWidth="1"/>
    <col min="9181" max="9181" width="8" style="6" customWidth="1"/>
    <col min="9182" max="9182" width="13.796875" style="6" bestFit="1" customWidth="1"/>
    <col min="9183" max="9183" width="15.3984375" style="6" customWidth="1"/>
    <col min="9184" max="9184" width="1.69921875" style="6" customWidth="1"/>
    <col min="9185" max="9432" width="8.69921875" style="6"/>
    <col min="9433" max="9433" width="2.3984375" style="6" customWidth="1"/>
    <col min="9434" max="9434" width="11.3984375" style="6" customWidth="1"/>
    <col min="9435" max="9435" width="41.3984375" style="6" customWidth="1"/>
    <col min="9436" max="9436" width="5.3984375" style="6" customWidth="1"/>
    <col min="9437" max="9437" width="8" style="6" customWidth="1"/>
    <col min="9438" max="9438" width="13.796875" style="6" bestFit="1" customWidth="1"/>
    <col min="9439" max="9439" width="15.3984375" style="6" customWidth="1"/>
    <col min="9440" max="9440" width="1.69921875" style="6" customWidth="1"/>
    <col min="9441" max="9688" width="8.69921875" style="6"/>
    <col min="9689" max="9689" width="2.3984375" style="6" customWidth="1"/>
    <col min="9690" max="9690" width="11.3984375" style="6" customWidth="1"/>
    <col min="9691" max="9691" width="41.3984375" style="6" customWidth="1"/>
    <col min="9692" max="9692" width="5.3984375" style="6" customWidth="1"/>
    <col min="9693" max="9693" width="8" style="6" customWidth="1"/>
    <col min="9694" max="9694" width="13.796875" style="6" bestFit="1" customWidth="1"/>
    <col min="9695" max="9695" width="15.3984375" style="6" customWidth="1"/>
    <col min="9696" max="9696" width="1.69921875" style="6" customWidth="1"/>
    <col min="9697" max="9944" width="8.69921875" style="6"/>
    <col min="9945" max="9945" width="2.3984375" style="6" customWidth="1"/>
    <col min="9946" max="9946" width="11.3984375" style="6" customWidth="1"/>
    <col min="9947" max="9947" width="41.3984375" style="6" customWidth="1"/>
    <col min="9948" max="9948" width="5.3984375" style="6" customWidth="1"/>
    <col min="9949" max="9949" width="8" style="6" customWidth="1"/>
    <col min="9950" max="9950" width="13.796875" style="6" bestFit="1" customWidth="1"/>
    <col min="9951" max="9951" width="15.3984375" style="6" customWidth="1"/>
    <col min="9952" max="9952" width="1.69921875" style="6" customWidth="1"/>
    <col min="9953" max="10200" width="8.69921875" style="6"/>
    <col min="10201" max="10201" width="2.3984375" style="6" customWidth="1"/>
    <col min="10202" max="10202" width="11.3984375" style="6" customWidth="1"/>
    <col min="10203" max="10203" width="41.3984375" style="6" customWidth="1"/>
    <col min="10204" max="10204" width="5.3984375" style="6" customWidth="1"/>
    <col min="10205" max="10205" width="8" style="6" customWidth="1"/>
    <col min="10206" max="10206" width="13.796875" style="6" bestFit="1" customWidth="1"/>
    <col min="10207" max="10207" width="15.3984375" style="6" customWidth="1"/>
    <col min="10208" max="10208" width="1.69921875" style="6" customWidth="1"/>
    <col min="10209" max="10456" width="8.69921875" style="6"/>
    <col min="10457" max="10457" width="2.3984375" style="6" customWidth="1"/>
    <col min="10458" max="10458" width="11.3984375" style="6" customWidth="1"/>
    <col min="10459" max="10459" width="41.3984375" style="6" customWidth="1"/>
    <col min="10460" max="10460" width="5.3984375" style="6" customWidth="1"/>
    <col min="10461" max="10461" width="8" style="6" customWidth="1"/>
    <col min="10462" max="10462" width="13.796875" style="6" bestFit="1" customWidth="1"/>
    <col min="10463" max="10463" width="15.3984375" style="6" customWidth="1"/>
    <col min="10464" max="10464" width="1.69921875" style="6" customWidth="1"/>
    <col min="10465" max="10712" width="8.69921875" style="6"/>
    <col min="10713" max="10713" width="2.3984375" style="6" customWidth="1"/>
    <col min="10714" max="10714" width="11.3984375" style="6" customWidth="1"/>
    <col min="10715" max="10715" width="41.3984375" style="6" customWidth="1"/>
    <col min="10716" max="10716" width="5.3984375" style="6" customWidth="1"/>
    <col min="10717" max="10717" width="8" style="6" customWidth="1"/>
    <col min="10718" max="10718" width="13.796875" style="6" bestFit="1" customWidth="1"/>
    <col min="10719" max="10719" width="15.3984375" style="6" customWidth="1"/>
    <col min="10720" max="10720" width="1.69921875" style="6" customWidth="1"/>
    <col min="10721" max="10968" width="8.69921875" style="6"/>
    <col min="10969" max="10969" width="2.3984375" style="6" customWidth="1"/>
    <col min="10970" max="10970" width="11.3984375" style="6" customWidth="1"/>
    <col min="10971" max="10971" width="41.3984375" style="6" customWidth="1"/>
    <col min="10972" max="10972" width="5.3984375" style="6" customWidth="1"/>
    <col min="10973" max="10973" width="8" style="6" customWidth="1"/>
    <col min="10974" max="10974" width="13.796875" style="6" bestFit="1" customWidth="1"/>
    <col min="10975" max="10975" width="15.3984375" style="6" customWidth="1"/>
    <col min="10976" max="10976" width="1.69921875" style="6" customWidth="1"/>
    <col min="10977" max="11224" width="8.69921875" style="6"/>
    <col min="11225" max="11225" width="2.3984375" style="6" customWidth="1"/>
    <col min="11226" max="11226" width="11.3984375" style="6" customWidth="1"/>
    <col min="11227" max="11227" width="41.3984375" style="6" customWidth="1"/>
    <col min="11228" max="11228" width="5.3984375" style="6" customWidth="1"/>
    <col min="11229" max="11229" width="8" style="6" customWidth="1"/>
    <col min="11230" max="11230" width="13.796875" style="6" bestFit="1" customWidth="1"/>
    <col min="11231" max="11231" width="15.3984375" style="6" customWidth="1"/>
    <col min="11232" max="11232" width="1.69921875" style="6" customWidth="1"/>
    <col min="11233" max="11480" width="8.69921875" style="6"/>
    <col min="11481" max="11481" width="2.3984375" style="6" customWidth="1"/>
    <col min="11482" max="11482" width="11.3984375" style="6" customWidth="1"/>
    <col min="11483" max="11483" width="41.3984375" style="6" customWidth="1"/>
    <col min="11484" max="11484" width="5.3984375" style="6" customWidth="1"/>
    <col min="11485" max="11485" width="8" style="6" customWidth="1"/>
    <col min="11486" max="11486" width="13.796875" style="6" bestFit="1" customWidth="1"/>
    <col min="11487" max="11487" width="15.3984375" style="6" customWidth="1"/>
    <col min="11488" max="11488" width="1.69921875" style="6" customWidth="1"/>
    <col min="11489" max="11736" width="8.69921875" style="6"/>
    <col min="11737" max="11737" width="2.3984375" style="6" customWidth="1"/>
    <col min="11738" max="11738" width="11.3984375" style="6" customWidth="1"/>
    <col min="11739" max="11739" width="41.3984375" style="6" customWidth="1"/>
    <col min="11740" max="11740" width="5.3984375" style="6" customWidth="1"/>
    <col min="11741" max="11741" width="8" style="6" customWidth="1"/>
    <col min="11742" max="11742" width="13.796875" style="6" bestFit="1" customWidth="1"/>
    <col min="11743" max="11743" width="15.3984375" style="6" customWidth="1"/>
    <col min="11744" max="11744" width="1.69921875" style="6" customWidth="1"/>
    <col min="11745" max="11992" width="8.69921875" style="6"/>
    <col min="11993" max="11993" width="2.3984375" style="6" customWidth="1"/>
    <col min="11994" max="11994" width="11.3984375" style="6" customWidth="1"/>
    <col min="11995" max="11995" width="41.3984375" style="6" customWidth="1"/>
    <col min="11996" max="11996" width="5.3984375" style="6" customWidth="1"/>
    <col min="11997" max="11997" width="8" style="6" customWidth="1"/>
    <col min="11998" max="11998" width="13.796875" style="6" bestFit="1" customWidth="1"/>
    <col min="11999" max="11999" width="15.3984375" style="6" customWidth="1"/>
    <col min="12000" max="12000" width="1.69921875" style="6" customWidth="1"/>
    <col min="12001" max="12248" width="8.69921875" style="6"/>
    <col min="12249" max="12249" width="2.3984375" style="6" customWidth="1"/>
    <col min="12250" max="12250" width="11.3984375" style="6" customWidth="1"/>
    <col min="12251" max="12251" width="41.3984375" style="6" customWidth="1"/>
    <col min="12252" max="12252" width="5.3984375" style="6" customWidth="1"/>
    <col min="12253" max="12253" width="8" style="6" customWidth="1"/>
    <col min="12254" max="12254" width="13.796875" style="6" bestFit="1" customWidth="1"/>
    <col min="12255" max="12255" width="15.3984375" style="6" customWidth="1"/>
    <col min="12256" max="12256" width="1.69921875" style="6" customWidth="1"/>
    <col min="12257" max="12504" width="8.69921875" style="6"/>
    <col min="12505" max="12505" width="2.3984375" style="6" customWidth="1"/>
    <col min="12506" max="12506" width="11.3984375" style="6" customWidth="1"/>
    <col min="12507" max="12507" width="41.3984375" style="6" customWidth="1"/>
    <col min="12508" max="12508" width="5.3984375" style="6" customWidth="1"/>
    <col min="12509" max="12509" width="8" style="6" customWidth="1"/>
    <col min="12510" max="12510" width="13.796875" style="6" bestFit="1" customWidth="1"/>
    <col min="12511" max="12511" width="15.3984375" style="6" customWidth="1"/>
    <col min="12512" max="12512" width="1.69921875" style="6" customWidth="1"/>
    <col min="12513" max="12760" width="8.69921875" style="6"/>
    <col min="12761" max="12761" width="2.3984375" style="6" customWidth="1"/>
    <col min="12762" max="12762" width="11.3984375" style="6" customWidth="1"/>
    <col min="12763" max="12763" width="41.3984375" style="6" customWidth="1"/>
    <col min="12764" max="12764" width="5.3984375" style="6" customWidth="1"/>
    <col min="12765" max="12765" width="8" style="6" customWidth="1"/>
    <col min="12766" max="12766" width="13.796875" style="6" bestFit="1" customWidth="1"/>
    <col min="12767" max="12767" width="15.3984375" style="6" customWidth="1"/>
    <col min="12768" max="12768" width="1.69921875" style="6" customWidth="1"/>
    <col min="12769" max="13016" width="8.69921875" style="6"/>
    <col min="13017" max="13017" width="2.3984375" style="6" customWidth="1"/>
    <col min="13018" max="13018" width="11.3984375" style="6" customWidth="1"/>
    <col min="13019" max="13019" width="41.3984375" style="6" customWidth="1"/>
    <col min="13020" max="13020" width="5.3984375" style="6" customWidth="1"/>
    <col min="13021" max="13021" width="8" style="6" customWidth="1"/>
    <col min="13022" max="13022" width="13.796875" style="6" bestFit="1" customWidth="1"/>
    <col min="13023" max="13023" width="15.3984375" style="6" customWidth="1"/>
    <col min="13024" max="13024" width="1.69921875" style="6" customWidth="1"/>
    <col min="13025" max="13272" width="8.69921875" style="6"/>
    <col min="13273" max="13273" width="2.3984375" style="6" customWidth="1"/>
    <col min="13274" max="13274" width="11.3984375" style="6" customWidth="1"/>
    <col min="13275" max="13275" width="41.3984375" style="6" customWidth="1"/>
    <col min="13276" max="13276" width="5.3984375" style="6" customWidth="1"/>
    <col min="13277" max="13277" width="8" style="6" customWidth="1"/>
    <col min="13278" max="13278" width="13.796875" style="6" bestFit="1" customWidth="1"/>
    <col min="13279" max="13279" width="15.3984375" style="6" customWidth="1"/>
    <col min="13280" max="13280" width="1.69921875" style="6" customWidth="1"/>
    <col min="13281" max="13528" width="8.69921875" style="6"/>
    <col min="13529" max="13529" width="2.3984375" style="6" customWidth="1"/>
    <col min="13530" max="13530" width="11.3984375" style="6" customWidth="1"/>
    <col min="13531" max="13531" width="41.3984375" style="6" customWidth="1"/>
    <col min="13532" max="13532" width="5.3984375" style="6" customWidth="1"/>
    <col min="13533" max="13533" width="8" style="6" customWidth="1"/>
    <col min="13534" max="13534" width="13.796875" style="6" bestFit="1" customWidth="1"/>
    <col min="13535" max="13535" width="15.3984375" style="6" customWidth="1"/>
    <col min="13536" max="13536" width="1.69921875" style="6" customWidth="1"/>
    <col min="13537" max="13784" width="8.69921875" style="6"/>
    <col min="13785" max="13785" width="2.3984375" style="6" customWidth="1"/>
    <col min="13786" max="13786" width="11.3984375" style="6" customWidth="1"/>
    <col min="13787" max="13787" width="41.3984375" style="6" customWidth="1"/>
    <col min="13788" max="13788" width="5.3984375" style="6" customWidth="1"/>
    <col min="13789" max="13789" width="8" style="6" customWidth="1"/>
    <col min="13790" max="13790" width="13.796875" style="6" bestFit="1" customWidth="1"/>
    <col min="13791" max="13791" width="15.3984375" style="6" customWidth="1"/>
    <col min="13792" max="13792" width="1.69921875" style="6" customWidth="1"/>
    <col min="13793" max="14040" width="8.69921875" style="6"/>
    <col min="14041" max="14041" width="2.3984375" style="6" customWidth="1"/>
    <col min="14042" max="14042" width="11.3984375" style="6" customWidth="1"/>
    <col min="14043" max="14043" width="41.3984375" style="6" customWidth="1"/>
    <col min="14044" max="14044" width="5.3984375" style="6" customWidth="1"/>
    <col min="14045" max="14045" width="8" style="6" customWidth="1"/>
    <col min="14046" max="14046" width="13.796875" style="6" bestFit="1" customWidth="1"/>
    <col min="14047" max="14047" width="15.3984375" style="6" customWidth="1"/>
    <col min="14048" max="14048" width="1.69921875" style="6" customWidth="1"/>
    <col min="14049" max="14296" width="8.69921875" style="6"/>
    <col min="14297" max="14297" width="2.3984375" style="6" customWidth="1"/>
    <col min="14298" max="14298" width="11.3984375" style="6" customWidth="1"/>
    <col min="14299" max="14299" width="41.3984375" style="6" customWidth="1"/>
    <col min="14300" max="14300" width="5.3984375" style="6" customWidth="1"/>
    <col min="14301" max="14301" width="8" style="6" customWidth="1"/>
    <col min="14302" max="14302" width="13.796875" style="6" bestFit="1" customWidth="1"/>
    <col min="14303" max="14303" width="15.3984375" style="6" customWidth="1"/>
    <col min="14304" max="14304" width="1.69921875" style="6" customWidth="1"/>
    <col min="14305" max="14552" width="8.69921875" style="6"/>
    <col min="14553" max="14553" width="2.3984375" style="6" customWidth="1"/>
    <col min="14554" max="14554" width="11.3984375" style="6" customWidth="1"/>
    <col min="14555" max="14555" width="41.3984375" style="6" customWidth="1"/>
    <col min="14556" max="14556" width="5.3984375" style="6" customWidth="1"/>
    <col min="14557" max="14557" width="8" style="6" customWidth="1"/>
    <col min="14558" max="14558" width="13.796875" style="6" bestFit="1" customWidth="1"/>
    <col min="14559" max="14559" width="15.3984375" style="6" customWidth="1"/>
    <col min="14560" max="14560" width="1.69921875" style="6" customWidth="1"/>
    <col min="14561" max="14808" width="8.69921875" style="6"/>
    <col min="14809" max="14809" width="2.3984375" style="6" customWidth="1"/>
    <col min="14810" max="14810" width="11.3984375" style="6" customWidth="1"/>
    <col min="14811" max="14811" width="41.3984375" style="6" customWidth="1"/>
    <col min="14812" max="14812" width="5.3984375" style="6" customWidth="1"/>
    <col min="14813" max="14813" width="8" style="6" customWidth="1"/>
    <col min="14814" max="14814" width="13.796875" style="6" bestFit="1" customWidth="1"/>
    <col min="14815" max="14815" width="15.3984375" style="6" customWidth="1"/>
    <col min="14816" max="14816" width="1.69921875" style="6" customWidth="1"/>
    <col min="14817" max="15064" width="8.69921875" style="6"/>
    <col min="15065" max="15065" width="2.3984375" style="6" customWidth="1"/>
    <col min="15066" max="15066" width="11.3984375" style="6" customWidth="1"/>
    <col min="15067" max="15067" width="41.3984375" style="6" customWidth="1"/>
    <col min="15068" max="15068" width="5.3984375" style="6" customWidth="1"/>
    <col min="15069" max="15069" width="8" style="6" customWidth="1"/>
    <col min="15070" max="15070" width="13.796875" style="6" bestFit="1" customWidth="1"/>
    <col min="15071" max="15071" width="15.3984375" style="6" customWidth="1"/>
    <col min="15072" max="15072" width="1.69921875" style="6" customWidth="1"/>
    <col min="15073" max="15320" width="8.69921875" style="6"/>
    <col min="15321" max="15321" width="2.3984375" style="6" customWidth="1"/>
    <col min="15322" max="15322" width="11.3984375" style="6" customWidth="1"/>
    <col min="15323" max="15323" width="41.3984375" style="6" customWidth="1"/>
    <col min="15324" max="15324" width="5.3984375" style="6" customWidth="1"/>
    <col min="15325" max="15325" width="8" style="6" customWidth="1"/>
    <col min="15326" max="15326" width="13.796875" style="6" bestFit="1" customWidth="1"/>
    <col min="15327" max="15327" width="15.3984375" style="6" customWidth="1"/>
    <col min="15328" max="15328" width="1.69921875" style="6" customWidth="1"/>
    <col min="15329" max="15576" width="8.69921875" style="6"/>
    <col min="15577" max="15577" width="2.3984375" style="6" customWidth="1"/>
    <col min="15578" max="15578" width="11.3984375" style="6" customWidth="1"/>
    <col min="15579" max="15579" width="41.3984375" style="6" customWidth="1"/>
    <col min="15580" max="15580" width="5.3984375" style="6" customWidth="1"/>
    <col min="15581" max="15581" width="8" style="6" customWidth="1"/>
    <col min="15582" max="15582" width="13.796875" style="6" bestFit="1" customWidth="1"/>
    <col min="15583" max="15583" width="15.3984375" style="6" customWidth="1"/>
    <col min="15584" max="15584" width="1.69921875" style="6" customWidth="1"/>
    <col min="15585" max="15832" width="8.69921875" style="6"/>
    <col min="15833" max="15833" width="2.3984375" style="6" customWidth="1"/>
    <col min="15834" max="15834" width="11.3984375" style="6" customWidth="1"/>
    <col min="15835" max="15835" width="41.3984375" style="6" customWidth="1"/>
    <col min="15836" max="15836" width="5.3984375" style="6" customWidth="1"/>
    <col min="15837" max="15837" width="8" style="6" customWidth="1"/>
    <col min="15838" max="15838" width="13.796875" style="6" bestFit="1" customWidth="1"/>
    <col min="15839" max="15839" width="15.3984375" style="6" customWidth="1"/>
    <col min="15840" max="15840" width="1.69921875" style="6" customWidth="1"/>
    <col min="15841" max="16088" width="8.69921875" style="6"/>
    <col min="16089" max="16089" width="2.3984375" style="6" customWidth="1"/>
    <col min="16090" max="16090" width="11.3984375" style="6" customWidth="1"/>
    <col min="16091" max="16091" width="41.3984375" style="6" customWidth="1"/>
    <col min="16092" max="16092" width="5.3984375" style="6" customWidth="1"/>
    <col min="16093" max="16093" width="8" style="6" customWidth="1"/>
    <col min="16094" max="16094" width="13.796875" style="6" bestFit="1" customWidth="1"/>
    <col min="16095" max="16095" width="15.3984375" style="6" customWidth="1"/>
    <col min="16096" max="16096" width="1.69921875" style="6" customWidth="1"/>
    <col min="16097" max="16383" width="8.69921875" style="6"/>
    <col min="16384" max="16384" width="8.69921875" style="6" customWidth="1"/>
  </cols>
  <sheetData>
    <row r="1" spans="1:8" s="7" customFormat="1" ht="22.8" x14ac:dyDescent="0.25">
      <c r="A1" s="92"/>
      <c r="B1" s="93" t="s">
        <v>1021</v>
      </c>
      <c r="C1" s="94"/>
      <c r="D1" s="94"/>
      <c r="E1" s="95"/>
      <c r="F1" s="118"/>
    </row>
    <row r="2" spans="1:8" s="7" customFormat="1" ht="22.8" x14ac:dyDescent="0.25">
      <c r="A2" s="96"/>
      <c r="B2" s="93" t="s">
        <v>1022</v>
      </c>
      <c r="C2" s="97"/>
      <c r="D2" s="97"/>
      <c r="E2" s="98"/>
      <c r="F2" s="119"/>
    </row>
    <row r="3" spans="1:8" s="7" customFormat="1" ht="46.2" thickBot="1" x14ac:dyDescent="0.3">
      <c r="A3" s="99"/>
      <c r="B3" s="100" t="s">
        <v>1023</v>
      </c>
      <c r="C3" s="101"/>
      <c r="D3" s="101"/>
      <c r="E3" s="102"/>
      <c r="F3" s="120"/>
    </row>
    <row r="4" spans="1:8" s="8" customFormat="1" ht="15.6" x14ac:dyDescent="0.25">
      <c r="A4" s="71" t="s">
        <v>0</v>
      </c>
      <c r="B4" s="103" t="s">
        <v>1</v>
      </c>
      <c r="C4" s="12" t="s">
        <v>6</v>
      </c>
      <c r="D4" s="12" t="s">
        <v>4</v>
      </c>
      <c r="E4" s="72" t="s">
        <v>2</v>
      </c>
      <c r="F4" s="121" t="s">
        <v>3</v>
      </c>
    </row>
    <row r="5" spans="1:8" s="7" customFormat="1" ht="45" x14ac:dyDescent="0.3">
      <c r="A5" s="115" t="s">
        <v>23</v>
      </c>
      <c r="B5" s="60" t="s">
        <v>135</v>
      </c>
      <c r="C5" s="109"/>
      <c r="D5" s="110"/>
      <c r="E5" s="110"/>
      <c r="F5" s="122"/>
      <c r="H5" s="9"/>
    </row>
    <row r="6" spans="1:8" s="7" customFormat="1" ht="45" x14ac:dyDescent="0.3">
      <c r="A6" s="116"/>
      <c r="B6" s="62" t="s">
        <v>136</v>
      </c>
      <c r="C6" s="111"/>
      <c r="D6" s="112"/>
      <c r="E6" s="112"/>
      <c r="F6" s="123"/>
      <c r="H6" s="9"/>
    </row>
    <row r="7" spans="1:8" s="7" customFormat="1" ht="30" x14ac:dyDescent="0.3">
      <c r="A7" s="116"/>
      <c r="B7" s="62" t="s">
        <v>25</v>
      </c>
      <c r="C7" s="111"/>
      <c r="D7" s="112"/>
      <c r="E7" s="112"/>
      <c r="F7" s="123"/>
      <c r="H7" s="9"/>
    </row>
    <row r="8" spans="1:8" s="7" customFormat="1" ht="135" x14ac:dyDescent="0.3">
      <c r="A8" s="116"/>
      <c r="B8" s="62" t="s">
        <v>26</v>
      </c>
      <c r="C8" s="111"/>
      <c r="D8" s="112"/>
      <c r="E8" s="112"/>
      <c r="F8" s="123"/>
      <c r="H8" s="9"/>
    </row>
    <row r="9" spans="1:8" s="7" customFormat="1" ht="45" x14ac:dyDescent="0.3">
      <c r="A9" s="116"/>
      <c r="B9" s="62" t="s">
        <v>35</v>
      </c>
      <c r="C9" s="111"/>
      <c r="D9" s="112"/>
      <c r="E9" s="112"/>
      <c r="F9" s="123"/>
      <c r="H9" s="9"/>
    </row>
    <row r="10" spans="1:8" s="7" customFormat="1" ht="60" x14ac:dyDescent="0.3">
      <c r="A10" s="117"/>
      <c r="B10" s="61" t="s">
        <v>137</v>
      </c>
      <c r="C10" s="113"/>
      <c r="D10" s="114"/>
      <c r="E10" s="114"/>
      <c r="F10" s="124"/>
      <c r="H10" s="9"/>
    </row>
    <row r="11" spans="1:8" s="7" customFormat="1" ht="17.399999999999999" x14ac:dyDescent="0.3">
      <c r="A11" s="5"/>
      <c r="B11" s="104" t="s">
        <v>132</v>
      </c>
      <c r="C11" s="3"/>
      <c r="D11" s="3"/>
      <c r="E11" s="37"/>
      <c r="F11" s="125"/>
      <c r="G11" s="10"/>
      <c r="H11" s="9"/>
    </row>
    <row r="12" spans="1:8" ht="15" x14ac:dyDescent="0.25">
      <c r="A12" s="13" t="s">
        <v>139</v>
      </c>
      <c r="B12" s="14" t="s">
        <v>133</v>
      </c>
      <c r="C12" s="15" t="s">
        <v>5</v>
      </c>
      <c r="D12" s="15">
        <v>50</v>
      </c>
      <c r="E12" s="73"/>
      <c r="F12" s="126">
        <f>SUM(E12*D12)</f>
        <v>0</v>
      </c>
    </row>
    <row r="13" spans="1:8" s="7" customFormat="1" ht="17.399999999999999" x14ac:dyDescent="0.3">
      <c r="A13" s="5"/>
      <c r="B13" s="88" t="s">
        <v>110</v>
      </c>
      <c r="C13" s="3"/>
      <c r="D13" s="3"/>
      <c r="E13" s="37"/>
      <c r="F13" s="125"/>
      <c r="H13" s="9"/>
    </row>
    <row r="14" spans="1:8" ht="45" x14ac:dyDescent="0.25">
      <c r="A14" s="13" t="s">
        <v>140</v>
      </c>
      <c r="B14" s="14" t="s">
        <v>138</v>
      </c>
      <c r="C14" s="15" t="s">
        <v>5</v>
      </c>
      <c r="D14" s="15">
        <v>80</v>
      </c>
      <c r="E14" s="73"/>
      <c r="F14" s="126">
        <f t="shared" ref="F14:F19" si="0">SUM(E14*D14)</f>
        <v>0</v>
      </c>
      <c r="G14" s="10"/>
    </row>
    <row r="15" spans="1:8" ht="90" x14ac:dyDescent="0.25">
      <c r="A15" s="13" t="s">
        <v>168</v>
      </c>
      <c r="B15" s="14" t="s">
        <v>167</v>
      </c>
      <c r="C15" s="15" t="s">
        <v>27</v>
      </c>
      <c r="D15" s="15">
        <v>30</v>
      </c>
      <c r="E15" s="73"/>
      <c r="F15" s="126">
        <f t="shared" si="0"/>
        <v>0</v>
      </c>
    </row>
    <row r="16" spans="1:8" ht="75" x14ac:dyDescent="0.25">
      <c r="A16" s="13" t="s">
        <v>189</v>
      </c>
      <c r="B16" s="14" t="s">
        <v>267</v>
      </c>
      <c r="C16" s="19" t="s">
        <v>5</v>
      </c>
      <c r="D16" s="15">
        <v>260</v>
      </c>
      <c r="E16" s="73"/>
      <c r="F16" s="126">
        <f t="shared" si="0"/>
        <v>0</v>
      </c>
    </row>
    <row r="17" spans="1:8" ht="15" x14ac:dyDescent="0.25">
      <c r="A17" s="13" t="s">
        <v>190</v>
      </c>
      <c r="B17" s="14" t="s">
        <v>186</v>
      </c>
      <c r="C17" s="19" t="s">
        <v>27</v>
      </c>
      <c r="D17" s="15">
        <v>80</v>
      </c>
      <c r="E17" s="73"/>
      <c r="F17" s="126">
        <f t="shared" si="0"/>
        <v>0</v>
      </c>
    </row>
    <row r="18" spans="1:8" ht="30" x14ac:dyDescent="0.25">
      <c r="A18" s="13" t="s">
        <v>191</v>
      </c>
      <c r="B18" s="14" t="s">
        <v>187</v>
      </c>
      <c r="C18" s="19" t="s">
        <v>27</v>
      </c>
      <c r="D18" s="15">
        <v>50</v>
      </c>
      <c r="E18" s="73"/>
      <c r="F18" s="126">
        <f t="shared" si="0"/>
        <v>0</v>
      </c>
    </row>
    <row r="19" spans="1:8" ht="30" x14ac:dyDescent="0.25">
      <c r="A19" s="13" t="s">
        <v>225</v>
      </c>
      <c r="B19" s="14" t="s">
        <v>224</v>
      </c>
      <c r="C19" s="15" t="s">
        <v>5</v>
      </c>
      <c r="D19" s="18">
        <v>260</v>
      </c>
      <c r="E19" s="73"/>
      <c r="F19" s="126">
        <f t="shared" si="0"/>
        <v>0</v>
      </c>
    </row>
    <row r="20" spans="1:8" s="7" customFormat="1" ht="17.399999999999999" x14ac:dyDescent="0.3">
      <c r="A20" s="5"/>
      <c r="B20" s="88" t="s">
        <v>62</v>
      </c>
      <c r="C20" s="3"/>
      <c r="D20" s="3"/>
      <c r="E20" s="37"/>
      <c r="F20" s="125"/>
      <c r="G20" s="10"/>
      <c r="H20" s="9"/>
    </row>
    <row r="21" spans="1:8" s="7" customFormat="1" ht="75" x14ac:dyDescent="0.3">
      <c r="A21" s="16" t="s">
        <v>141</v>
      </c>
      <c r="B21" s="14" t="s">
        <v>124</v>
      </c>
      <c r="C21" s="15" t="s">
        <v>111</v>
      </c>
      <c r="D21" s="15">
        <v>1</v>
      </c>
      <c r="E21" s="73"/>
      <c r="F21" s="127">
        <f>SUM(E21*D21)</f>
        <v>0</v>
      </c>
      <c r="G21" s="6"/>
      <c r="H21" s="9"/>
    </row>
    <row r="22" spans="1:8" s="10" customFormat="1" ht="30" x14ac:dyDescent="0.25">
      <c r="A22" s="16" t="s">
        <v>142</v>
      </c>
      <c r="B22" s="17" t="s">
        <v>125</v>
      </c>
      <c r="C22" s="18" t="s">
        <v>6</v>
      </c>
      <c r="D22" s="18">
        <v>1</v>
      </c>
      <c r="E22" s="38"/>
      <c r="F22" s="127">
        <f>E22*D22</f>
        <v>0</v>
      </c>
      <c r="G22" s="6"/>
      <c r="H22" s="6"/>
    </row>
    <row r="23" spans="1:8" ht="30" x14ac:dyDescent="0.25">
      <c r="A23" s="16" t="s">
        <v>143</v>
      </c>
      <c r="B23" s="17" t="s">
        <v>114</v>
      </c>
      <c r="C23" s="18" t="s">
        <v>5</v>
      </c>
      <c r="D23" s="18">
        <v>6</v>
      </c>
      <c r="E23" s="38"/>
      <c r="F23" s="127">
        <f>SUM(E23*D23)</f>
        <v>0</v>
      </c>
    </row>
    <row r="24" spans="1:8" s="10" customFormat="1" ht="45" x14ac:dyDescent="0.25">
      <c r="A24" s="16" t="s">
        <v>113</v>
      </c>
      <c r="B24" s="17" t="s">
        <v>39</v>
      </c>
      <c r="C24" s="18" t="s">
        <v>5</v>
      </c>
      <c r="D24" s="18">
        <v>4</v>
      </c>
      <c r="E24" s="38"/>
      <c r="F24" s="127">
        <f>E24*D24</f>
        <v>0</v>
      </c>
      <c r="H24" s="6"/>
    </row>
    <row r="25" spans="1:8" s="10" customFormat="1" ht="30" x14ac:dyDescent="0.25">
      <c r="A25" s="16" t="s">
        <v>63</v>
      </c>
      <c r="B25" s="20" t="s">
        <v>82</v>
      </c>
      <c r="C25" s="18" t="s">
        <v>6</v>
      </c>
      <c r="D25" s="18">
        <v>11</v>
      </c>
      <c r="E25" s="38"/>
      <c r="F25" s="127">
        <f>SUM(E25*D25)</f>
        <v>0</v>
      </c>
      <c r="H25" s="6"/>
    </row>
    <row r="26" spans="1:8" s="10" customFormat="1" ht="30" x14ac:dyDescent="0.25">
      <c r="A26" s="16" t="s">
        <v>144</v>
      </c>
      <c r="B26" s="20" t="s">
        <v>38</v>
      </c>
      <c r="C26" s="18" t="s">
        <v>6</v>
      </c>
      <c r="D26" s="19">
        <v>2</v>
      </c>
      <c r="E26" s="38"/>
      <c r="F26" s="127">
        <f>E26*D26</f>
        <v>0</v>
      </c>
      <c r="H26" s="7"/>
    </row>
    <row r="27" spans="1:8" s="10" customFormat="1" ht="30" x14ac:dyDescent="0.25">
      <c r="A27" s="16" t="s">
        <v>145</v>
      </c>
      <c r="B27" s="20" t="s">
        <v>37</v>
      </c>
      <c r="C27" s="18" t="s">
        <v>6</v>
      </c>
      <c r="D27" s="19">
        <v>3</v>
      </c>
      <c r="E27" s="38"/>
      <c r="F27" s="127">
        <f>E27*D27</f>
        <v>0</v>
      </c>
      <c r="H27" s="7"/>
    </row>
    <row r="28" spans="1:8" s="10" customFormat="1" ht="15" x14ac:dyDescent="0.25">
      <c r="A28" s="16" t="s">
        <v>64</v>
      </c>
      <c r="B28" s="17" t="s">
        <v>56</v>
      </c>
      <c r="C28" s="18" t="s">
        <v>6</v>
      </c>
      <c r="D28" s="18">
        <v>4</v>
      </c>
      <c r="E28" s="38"/>
      <c r="F28" s="127">
        <f>E28*D28</f>
        <v>0</v>
      </c>
      <c r="H28" s="7"/>
    </row>
    <row r="29" spans="1:8" s="10" customFormat="1" ht="15" x14ac:dyDescent="0.25">
      <c r="A29" s="16" t="s">
        <v>65</v>
      </c>
      <c r="B29" s="17" t="s">
        <v>55</v>
      </c>
      <c r="C29" s="18" t="s">
        <v>6</v>
      </c>
      <c r="D29" s="18">
        <v>17</v>
      </c>
      <c r="E29" s="38"/>
      <c r="F29" s="127">
        <f t="shared" ref="F29:F37" si="1">SUM(E29*D29)</f>
        <v>0</v>
      </c>
      <c r="H29" s="7"/>
    </row>
    <row r="30" spans="1:8" s="10" customFormat="1" ht="45" x14ac:dyDescent="0.25">
      <c r="A30" s="16" t="s">
        <v>66</v>
      </c>
      <c r="B30" s="14" t="s">
        <v>148</v>
      </c>
      <c r="C30" s="15" t="s">
        <v>6</v>
      </c>
      <c r="D30" s="15">
        <v>5</v>
      </c>
      <c r="E30" s="38"/>
      <c r="F30" s="128">
        <f t="shared" si="1"/>
        <v>0</v>
      </c>
      <c r="H30" s="7"/>
    </row>
    <row r="31" spans="1:8" s="10" customFormat="1" ht="60" x14ac:dyDescent="0.25">
      <c r="A31" s="16" t="s">
        <v>67</v>
      </c>
      <c r="B31" s="14" t="s">
        <v>149</v>
      </c>
      <c r="C31" s="15" t="s">
        <v>6</v>
      </c>
      <c r="D31" s="15">
        <v>2</v>
      </c>
      <c r="E31" s="38"/>
      <c r="F31" s="128">
        <f t="shared" si="1"/>
        <v>0</v>
      </c>
      <c r="H31" s="7"/>
    </row>
    <row r="32" spans="1:8" ht="45" x14ac:dyDescent="0.25">
      <c r="A32" s="16" t="s">
        <v>146</v>
      </c>
      <c r="B32" s="14" t="s">
        <v>214</v>
      </c>
      <c r="C32" s="15" t="s">
        <v>6</v>
      </c>
      <c r="D32" s="15">
        <v>1</v>
      </c>
      <c r="E32" s="38"/>
      <c r="F32" s="128">
        <f>SUM(E32*D32)</f>
        <v>0</v>
      </c>
    </row>
    <row r="33" spans="1:8" ht="30" x14ac:dyDescent="0.25">
      <c r="A33" s="16" t="s">
        <v>147</v>
      </c>
      <c r="B33" s="14" t="s">
        <v>211</v>
      </c>
      <c r="C33" s="15" t="s">
        <v>6</v>
      </c>
      <c r="D33" s="15">
        <v>1</v>
      </c>
      <c r="E33" s="38"/>
      <c r="F33" s="128">
        <f>SUM(E33*D33)</f>
        <v>0</v>
      </c>
    </row>
    <row r="34" spans="1:8" ht="60" x14ac:dyDescent="0.25">
      <c r="A34" s="16" t="s">
        <v>68</v>
      </c>
      <c r="B34" s="14" t="s">
        <v>129</v>
      </c>
      <c r="C34" s="15" t="s">
        <v>6</v>
      </c>
      <c r="D34" s="15">
        <v>1</v>
      </c>
      <c r="E34" s="38"/>
      <c r="F34" s="126">
        <f t="shared" si="1"/>
        <v>0</v>
      </c>
    </row>
    <row r="35" spans="1:8" s="10" customFormat="1" ht="45" x14ac:dyDescent="0.25">
      <c r="A35" s="16" t="s">
        <v>69</v>
      </c>
      <c r="B35" s="14" t="s">
        <v>117</v>
      </c>
      <c r="C35" s="15" t="s">
        <v>6</v>
      </c>
      <c r="D35" s="15">
        <v>2</v>
      </c>
      <c r="E35" s="38"/>
      <c r="F35" s="126">
        <f t="shared" si="1"/>
        <v>0</v>
      </c>
      <c r="H35" s="7"/>
    </row>
    <row r="36" spans="1:8" s="10" customFormat="1" ht="45" x14ac:dyDescent="0.25">
      <c r="A36" s="16" t="s">
        <v>212</v>
      </c>
      <c r="B36" s="14" t="s">
        <v>118</v>
      </c>
      <c r="C36" s="15" t="s">
        <v>6</v>
      </c>
      <c r="D36" s="15">
        <v>2</v>
      </c>
      <c r="E36" s="38"/>
      <c r="F36" s="126">
        <f t="shared" si="1"/>
        <v>0</v>
      </c>
      <c r="G36" s="6"/>
      <c r="H36" s="7"/>
    </row>
    <row r="37" spans="1:8" s="10" customFormat="1" ht="75" x14ac:dyDescent="0.25">
      <c r="A37" s="16" t="s">
        <v>213</v>
      </c>
      <c r="B37" s="14" t="s">
        <v>105</v>
      </c>
      <c r="C37" s="15" t="s">
        <v>6</v>
      </c>
      <c r="D37" s="15">
        <v>1</v>
      </c>
      <c r="E37" s="38"/>
      <c r="F37" s="129">
        <f t="shared" si="1"/>
        <v>0</v>
      </c>
      <c r="H37" s="7"/>
    </row>
    <row r="38" spans="1:8" ht="15.6" x14ac:dyDescent="0.25">
      <c r="A38" s="5"/>
      <c r="B38" s="88" t="s">
        <v>86</v>
      </c>
      <c r="C38" s="3"/>
      <c r="D38" s="3"/>
      <c r="E38" s="37"/>
      <c r="F38" s="125"/>
    </row>
    <row r="39" spans="1:8" ht="45" x14ac:dyDescent="0.25">
      <c r="A39" s="49" t="s">
        <v>85</v>
      </c>
      <c r="B39" s="22" t="s">
        <v>83</v>
      </c>
      <c r="C39" s="24"/>
      <c r="D39" s="24"/>
      <c r="E39" s="35"/>
      <c r="F39" s="130"/>
    </row>
    <row r="40" spans="1:8" ht="30" x14ac:dyDescent="0.25">
      <c r="A40" s="16" t="s">
        <v>154</v>
      </c>
      <c r="B40" s="17" t="s">
        <v>40</v>
      </c>
      <c r="C40" s="18" t="s">
        <v>5</v>
      </c>
      <c r="D40" s="18">
        <v>30</v>
      </c>
      <c r="E40" s="38"/>
      <c r="F40" s="127">
        <f>E40*D40</f>
        <v>0</v>
      </c>
    </row>
    <row r="41" spans="1:8" ht="30" x14ac:dyDescent="0.25">
      <c r="A41" s="16" t="s">
        <v>58</v>
      </c>
      <c r="B41" s="17" t="s">
        <v>36</v>
      </c>
      <c r="C41" s="18" t="s">
        <v>27</v>
      </c>
      <c r="D41" s="23">
        <v>10</v>
      </c>
      <c r="E41" s="40"/>
      <c r="F41" s="127">
        <f>E41*D41</f>
        <v>0</v>
      </c>
      <c r="G41" s="7"/>
    </row>
    <row r="42" spans="1:8" ht="15" x14ac:dyDescent="0.25">
      <c r="A42" s="16" t="s">
        <v>33</v>
      </c>
      <c r="B42" s="22" t="s">
        <v>84</v>
      </c>
      <c r="C42" s="23" t="s">
        <v>5</v>
      </c>
      <c r="D42" s="23">
        <v>100</v>
      </c>
      <c r="E42" s="41"/>
      <c r="F42" s="127">
        <f>SUM(E42*D42)</f>
        <v>0</v>
      </c>
      <c r="G42" s="7"/>
    </row>
    <row r="43" spans="1:8" s="7" customFormat="1" ht="75" x14ac:dyDescent="0.25">
      <c r="A43" s="16" t="s">
        <v>155</v>
      </c>
      <c r="B43" s="22" t="s">
        <v>108</v>
      </c>
      <c r="C43" s="23" t="s">
        <v>5</v>
      </c>
      <c r="D43" s="23">
        <v>13</v>
      </c>
      <c r="E43" s="41"/>
      <c r="F43" s="127">
        <f>SUM(E43*D43)</f>
        <v>0</v>
      </c>
    </row>
    <row r="44" spans="1:8" ht="15.6" x14ac:dyDescent="0.25">
      <c r="A44" s="5"/>
      <c r="B44" s="88" t="s">
        <v>11</v>
      </c>
      <c r="C44" s="3"/>
      <c r="D44" s="3"/>
      <c r="E44" s="37"/>
      <c r="F44" s="125"/>
      <c r="H44" s="7"/>
    </row>
    <row r="45" spans="1:8" s="7" customFormat="1" ht="165" x14ac:dyDescent="0.25">
      <c r="A45" s="16" t="s">
        <v>23</v>
      </c>
      <c r="B45" s="17" t="s">
        <v>87</v>
      </c>
      <c r="C45" s="18"/>
      <c r="D45" s="18"/>
      <c r="E45" s="40"/>
      <c r="F45" s="127"/>
      <c r="G45" s="6"/>
    </row>
    <row r="46" spans="1:8" s="7" customFormat="1" ht="45" x14ac:dyDescent="0.25">
      <c r="A46" s="16"/>
      <c r="B46" s="17" t="s">
        <v>88</v>
      </c>
      <c r="C46" s="18"/>
      <c r="D46" s="18"/>
      <c r="E46" s="40"/>
      <c r="F46" s="127"/>
      <c r="G46" s="6"/>
      <c r="H46" s="6"/>
    </row>
    <row r="47" spans="1:8" ht="15" x14ac:dyDescent="0.25">
      <c r="A47" s="16" t="s">
        <v>156</v>
      </c>
      <c r="B47" s="17" t="s">
        <v>42</v>
      </c>
      <c r="C47" s="18" t="s">
        <v>6</v>
      </c>
      <c r="D47" s="18">
        <v>3</v>
      </c>
      <c r="E47" s="38"/>
      <c r="F47" s="127">
        <f>SUM(E47*D47)</f>
        <v>0</v>
      </c>
    </row>
    <row r="48" spans="1:8" ht="15" x14ac:dyDescent="0.25">
      <c r="A48" s="16" t="s">
        <v>157</v>
      </c>
      <c r="B48" s="20" t="s">
        <v>43</v>
      </c>
      <c r="C48" s="19" t="s">
        <v>41</v>
      </c>
      <c r="D48" s="19">
        <v>1</v>
      </c>
      <c r="E48" s="38"/>
      <c r="F48" s="127">
        <f>E48*D48</f>
        <v>0</v>
      </c>
    </row>
    <row r="49" spans="1:8" ht="60" x14ac:dyDescent="0.25">
      <c r="A49" s="16" t="s">
        <v>158</v>
      </c>
      <c r="B49" s="22" t="s">
        <v>115</v>
      </c>
      <c r="C49" s="23" t="s">
        <v>5</v>
      </c>
      <c r="D49" s="23">
        <v>2</v>
      </c>
      <c r="E49" s="38"/>
      <c r="F49" s="127">
        <f t="shared" ref="F49:F57" si="2">SUM(E49*D49)</f>
        <v>0</v>
      </c>
    </row>
    <row r="50" spans="1:8" ht="30" x14ac:dyDescent="0.25">
      <c r="A50" s="16" t="s">
        <v>59</v>
      </c>
      <c r="B50" s="14" t="s">
        <v>101</v>
      </c>
      <c r="C50" s="15" t="s">
        <v>5</v>
      </c>
      <c r="D50" s="23">
        <v>15</v>
      </c>
      <c r="E50" s="38"/>
      <c r="F50" s="127">
        <f t="shared" si="2"/>
        <v>0</v>
      </c>
    </row>
    <row r="51" spans="1:8" ht="15" x14ac:dyDescent="0.25">
      <c r="A51" s="16" t="s">
        <v>60</v>
      </c>
      <c r="B51" s="14" t="s">
        <v>104</v>
      </c>
      <c r="C51" s="15" t="s">
        <v>27</v>
      </c>
      <c r="D51" s="15">
        <v>25</v>
      </c>
      <c r="E51" s="38"/>
      <c r="F51" s="127">
        <f t="shared" si="2"/>
        <v>0</v>
      </c>
    </row>
    <row r="52" spans="1:8" ht="15" x14ac:dyDescent="0.25">
      <c r="A52" s="16" t="s">
        <v>61</v>
      </c>
      <c r="B52" s="14" t="s">
        <v>109</v>
      </c>
      <c r="C52" s="15" t="s">
        <v>5</v>
      </c>
      <c r="D52" s="15">
        <v>2</v>
      </c>
      <c r="E52" s="38"/>
      <c r="F52" s="127">
        <f t="shared" si="2"/>
        <v>0</v>
      </c>
    </row>
    <row r="53" spans="1:8" ht="30" x14ac:dyDescent="0.25">
      <c r="A53" s="16" t="s">
        <v>159</v>
      </c>
      <c r="B53" s="14" t="s">
        <v>102</v>
      </c>
      <c r="C53" s="15" t="s">
        <v>103</v>
      </c>
      <c r="D53" s="15">
        <v>50</v>
      </c>
      <c r="E53" s="38"/>
      <c r="F53" s="127">
        <f t="shared" si="2"/>
        <v>0</v>
      </c>
    </row>
    <row r="54" spans="1:8" ht="45" x14ac:dyDescent="0.25">
      <c r="A54" s="16" t="s">
        <v>160</v>
      </c>
      <c r="B54" s="14" t="s">
        <v>106</v>
      </c>
      <c r="C54" s="15" t="s">
        <v>5</v>
      </c>
      <c r="D54" s="15">
        <v>35</v>
      </c>
      <c r="E54" s="38"/>
      <c r="F54" s="127">
        <f t="shared" si="2"/>
        <v>0</v>
      </c>
    </row>
    <row r="55" spans="1:8" ht="30" x14ac:dyDescent="0.25">
      <c r="A55" s="16" t="s">
        <v>161</v>
      </c>
      <c r="B55" s="14" t="s">
        <v>112</v>
      </c>
      <c r="C55" s="14" t="s">
        <v>5</v>
      </c>
      <c r="D55" s="15">
        <v>3.6</v>
      </c>
      <c r="E55" s="38"/>
      <c r="F55" s="127">
        <f t="shared" si="2"/>
        <v>0</v>
      </c>
    </row>
    <row r="56" spans="1:8" ht="60" x14ac:dyDescent="0.25">
      <c r="A56" s="16" t="s">
        <v>162</v>
      </c>
      <c r="B56" s="22" t="s">
        <v>107</v>
      </c>
      <c r="C56" s="23" t="s">
        <v>75</v>
      </c>
      <c r="D56" s="23">
        <v>2.5</v>
      </c>
      <c r="E56" s="38"/>
      <c r="F56" s="127">
        <f t="shared" si="2"/>
        <v>0</v>
      </c>
      <c r="G56" s="10"/>
    </row>
    <row r="57" spans="1:8" ht="15" x14ac:dyDescent="0.25">
      <c r="A57" s="16" t="s">
        <v>287</v>
      </c>
      <c r="B57" s="14" t="s">
        <v>286</v>
      </c>
      <c r="C57" s="15" t="s">
        <v>27</v>
      </c>
      <c r="D57" s="15">
        <v>280</v>
      </c>
      <c r="E57" s="41"/>
      <c r="F57" s="127">
        <f t="shared" si="2"/>
        <v>0</v>
      </c>
      <c r="G57" s="7"/>
    </row>
    <row r="58" spans="1:8" s="10" customFormat="1" ht="15.6" x14ac:dyDescent="0.25">
      <c r="A58" s="5"/>
      <c r="B58" s="88" t="s">
        <v>12</v>
      </c>
      <c r="C58" s="3"/>
      <c r="D58" s="3"/>
      <c r="E58" s="37"/>
      <c r="F58" s="125"/>
      <c r="G58" s="7"/>
      <c r="H58" s="6"/>
    </row>
    <row r="59" spans="1:8" s="10" customFormat="1" ht="45" x14ac:dyDescent="0.25">
      <c r="A59" s="25" t="s">
        <v>163</v>
      </c>
      <c r="B59" s="17" t="s">
        <v>57</v>
      </c>
      <c r="C59" s="18" t="s">
        <v>5</v>
      </c>
      <c r="D59" s="19">
        <v>100</v>
      </c>
      <c r="E59" s="39"/>
      <c r="F59" s="127">
        <f>E59*D59</f>
        <v>0</v>
      </c>
      <c r="G59" s="7"/>
      <c r="H59" s="7"/>
    </row>
    <row r="60" spans="1:8" ht="15.6" x14ac:dyDescent="0.25">
      <c r="A60" s="5"/>
      <c r="B60" s="88" t="s">
        <v>19</v>
      </c>
      <c r="C60" s="3"/>
      <c r="D60" s="3"/>
      <c r="E60" s="37"/>
      <c r="F60" s="125"/>
    </row>
    <row r="61" spans="1:8" ht="90" x14ac:dyDescent="0.25">
      <c r="A61" s="26" t="s">
        <v>85</v>
      </c>
      <c r="B61" s="17" t="s">
        <v>89</v>
      </c>
      <c r="C61" s="27"/>
      <c r="D61" s="27"/>
      <c r="E61" s="42"/>
      <c r="F61" s="131"/>
    </row>
    <row r="62" spans="1:8" s="7" customFormat="1" ht="90" x14ac:dyDescent="0.25">
      <c r="A62" s="28" t="s">
        <v>164</v>
      </c>
      <c r="B62" s="17" t="s">
        <v>264</v>
      </c>
      <c r="C62" s="18" t="s">
        <v>5</v>
      </c>
      <c r="D62" s="23">
        <v>120</v>
      </c>
      <c r="E62" s="39"/>
      <c r="F62" s="127">
        <f>SUM(E62*D62)</f>
        <v>0</v>
      </c>
    </row>
    <row r="63" spans="1:8" ht="30" x14ac:dyDescent="0.25">
      <c r="A63" s="28" t="s">
        <v>165</v>
      </c>
      <c r="B63" s="17" t="s">
        <v>265</v>
      </c>
      <c r="C63" s="18" t="s">
        <v>75</v>
      </c>
      <c r="D63" s="23">
        <v>150</v>
      </c>
      <c r="E63" s="39"/>
      <c r="F63" s="127">
        <f>SUM(E63*D63)</f>
        <v>0</v>
      </c>
    </row>
    <row r="64" spans="1:8" ht="45" x14ac:dyDescent="0.25">
      <c r="A64" s="28" t="s">
        <v>166</v>
      </c>
      <c r="B64" s="29" t="s">
        <v>122</v>
      </c>
      <c r="C64" s="23" t="s">
        <v>5</v>
      </c>
      <c r="D64" s="23">
        <v>140</v>
      </c>
      <c r="E64" s="41"/>
      <c r="F64" s="127">
        <f>SUM(E64*D64)</f>
        <v>0</v>
      </c>
    </row>
    <row r="65" spans="1:8" ht="30" x14ac:dyDescent="0.25">
      <c r="A65" s="28" t="s">
        <v>199</v>
      </c>
      <c r="B65" s="17" t="s">
        <v>200</v>
      </c>
      <c r="C65" s="18" t="s">
        <v>5</v>
      </c>
      <c r="D65" s="23">
        <v>120</v>
      </c>
      <c r="E65" s="39"/>
      <c r="F65" s="127">
        <f>SUM(E65*D65)</f>
        <v>0</v>
      </c>
    </row>
    <row r="66" spans="1:8" ht="15" x14ac:dyDescent="0.25">
      <c r="A66" s="28" t="s">
        <v>263</v>
      </c>
      <c r="B66" s="89" t="s">
        <v>79</v>
      </c>
      <c r="C66" s="23" t="s">
        <v>75</v>
      </c>
      <c r="D66" s="23">
        <v>150</v>
      </c>
      <c r="E66" s="41"/>
      <c r="F66" s="127">
        <f>SUM(E66*D66)</f>
        <v>0</v>
      </c>
    </row>
    <row r="67" spans="1:8" ht="15.6" x14ac:dyDescent="0.25">
      <c r="A67" s="5"/>
      <c r="B67" s="88" t="s">
        <v>134</v>
      </c>
      <c r="C67" s="3"/>
      <c r="D67" s="3"/>
      <c r="E67" s="37"/>
      <c r="F67" s="125"/>
    </row>
    <row r="68" spans="1:8" ht="45" x14ac:dyDescent="0.25">
      <c r="A68" s="48" t="s">
        <v>201</v>
      </c>
      <c r="B68" s="59" t="s">
        <v>202</v>
      </c>
      <c r="C68" s="23" t="s">
        <v>81</v>
      </c>
      <c r="D68" s="23">
        <v>1</v>
      </c>
      <c r="E68" s="41"/>
      <c r="F68" s="127">
        <f t="shared" ref="F68:F76" si="3">SUM(E68*D68)</f>
        <v>0</v>
      </c>
    </row>
    <row r="69" spans="1:8" ht="45" x14ac:dyDescent="0.25">
      <c r="A69" s="48" t="s">
        <v>215</v>
      </c>
      <c r="B69" s="59" t="s">
        <v>203</v>
      </c>
      <c r="C69" s="23" t="s">
        <v>81</v>
      </c>
      <c r="D69" s="23">
        <v>1</v>
      </c>
      <c r="E69" s="41"/>
      <c r="F69" s="127">
        <f t="shared" si="3"/>
        <v>0</v>
      </c>
    </row>
    <row r="70" spans="1:8" ht="45" x14ac:dyDescent="0.25">
      <c r="A70" s="48" t="s">
        <v>216</v>
      </c>
      <c r="B70" s="59" t="s">
        <v>204</v>
      </c>
      <c r="C70" s="23" t="s">
        <v>81</v>
      </c>
      <c r="D70" s="23">
        <v>5</v>
      </c>
      <c r="E70" s="41"/>
      <c r="F70" s="127">
        <f t="shared" si="3"/>
        <v>0</v>
      </c>
    </row>
    <row r="71" spans="1:8" ht="45" x14ac:dyDescent="0.25">
      <c r="A71" s="48" t="s">
        <v>217</v>
      </c>
      <c r="B71" s="59" t="s">
        <v>205</v>
      </c>
      <c r="C71" s="23" t="s">
        <v>81</v>
      </c>
      <c r="D71" s="23">
        <v>7</v>
      </c>
      <c r="E71" s="41"/>
      <c r="F71" s="132">
        <f t="shared" si="3"/>
        <v>0</v>
      </c>
    </row>
    <row r="72" spans="1:8" ht="60" x14ac:dyDescent="0.25">
      <c r="A72" s="48" t="s">
        <v>218</v>
      </c>
      <c r="B72" s="59" t="s">
        <v>206</v>
      </c>
      <c r="C72" s="23" t="s">
        <v>81</v>
      </c>
      <c r="D72" s="23">
        <v>2</v>
      </c>
      <c r="E72" s="41"/>
      <c r="F72" s="132">
        <f t="shared" si="3"/>
        <v>0</v>
      </c>
    </row>
    <row r="73" spans="1:8" ht="45" x14ac:dyDescent="0.25">
      <c r="A73" s="48" t="s">
        <v>219</v>
      </c>
      <c r="B73" s="59" t="s">
        <v>207</v>
      </c>
      <c r="C73" s="23" t="s">
        <v>81</v>
      </c>
      <c r="D73" s="23">
        <v>3</v>
      </c>
      <c r="E73" s="41"/>
      <c r="F73" s="132">
        <f t="shared" si="3"/>
        <v>0</v>
      </c>
    </row>
    <row r="74" spans="1:8" ht="60" x14ac:dyDescent="0.25">
      <c r="A74" s="48" t="s">
        <v>220</v>
      </c>
      <c r="B74" s="59" t="s">
        <v>208</v>
      </c>
      <c r="C74" s="23" t="s">
        <v>81</v>
      </c>
      <c r="D74" s="23">
        <v>1</v>
      </c>
      <c r="E74" s="41"/>
      <c r="F74" s="132">
        <f t="shared" si="3"/>
        <v>0</v>
      </c>
    </row>
    <row r="75" spans="1:8" ht="60" x14ac:dyDescent="0.25">
      <c r="A75" s="48" t="s">
        <v>221</v>
      </c>
      <c r="B75" s="59" t="s">
        <v>209</v>
      </c>
      <c r="C75" s="23" t="s">
        <v>81</v>
      </c>
      <c r="D75" s="23">
        <v>1</v>
      </c>
      <c r="E75" s="41"/>
      <c r="F75" s="132">
        <f t="shared" si="3"/>
        <v>0</v>
      </c>
    </row>
    <row r="76" spans="1:8" ht="60" x14ac:dyDescent="0.25">
      <c r="A76" s="48" t="s">
        <v>222</v>
      </c>
      <c r="B76" s="59" t="s">
        <v>210</v>
      </c>
      <c r="C76" s="23" t="s">
        <v>81</v>
      </c>
      <c r="D76" s="23">
        <v>1</v>
      </c>
      <c r="E76" s="41"/>
      <c r="F76" s="132">
        <f t="shared" si="3"/>
        <v>0</v>
      </c>
    </row>
    <row r="77" spans="1:8" ht="15.6" x14ac:dyDescent="0.25">
      <c r="A77" s="5"/>
      <c r="B77" s="88" t="s">
        <v>121</v>
      </c>
      <c r="C77" s="3"/>
      <c r="D77" s="3"/>
      <c r="E77" s="37"/>
      <c r="F77" s="125"/>
    </row>
    <row r="78" spans="1:8" s="7" customFormat="1" ht="60" x14ac:dyDescent="0.25">
      <c r="A78" s="21" t="s">
        <v>151</v>
      </c>
      <c r="B78" s="22" t="s">
        <v>150</v>
      </c>
      <c r="C78" s="23" t="s">
        <v>75</v>
      </c>
      <c r="D78" s="23">
        <v>50</v>
      </c>
      <c r="E78" s="41"/>
      <c r="F78" s="127">
        <f>SUM(E78*D78)</f>
        <v>0</v>
      </c>
    </row>
    <row r="79" spans="1:8" ht="75" x14ac:dyDescent="0.25">
      <c r="A79" s="21" t="s">
        <v>152</v>
      </c>
      <c r="B79" s="14" t="s">
        <v>269</v>
      </c>
      <c r="C79" s="15" t="s">
        <v>5</v>
      </c>
      <c r="D79" s="15">
        <v>270</v>
      </c>
      <c r="E79" s="73"/>
      <c r="F79" s="126">
        <f>SUM(E79*D79)</f>
        <v>0</v>
      </c>
    </row>
    <row r="80" spans="1:8" s="10" customFormat="1" ht="15" x14ac:dyDescent="0.25">
      <c r="A80" s="21" t="s">
        <v>153</v>
      </c>
      <c r="B80" s="17" t="s">
        <v>123</v>
      </c>
      <c r="C80" s="18" t="s">
        <v>27</v>
      </c>
      <c r="D80" s="18">
        <v>50</v>
      </c>
      <c r="E80" s="40"/>
      <c r="F80" s="127">
        <f>SUM(E80*D80)</f>
        <v>0</v>
      </c>
      <c r="G80" s="6"/>
      <c r="H80" s="6"/>
    </row>
    <row r="81" spans="1:8" s="10" customFormat="1" ht="15.6" x14ac:dyDescent="0.25">
      <c r="A81" s="5"/>
      <c r="B81" s="88" t="s">
        <v>13</v>
      </c>
      <c r="C81" s="3"/>
      <c r="D81" s="3"/>
      <c r="E81" s="37"/>
      <c r="F81" s="125"/>
      <c r="G81" s="6"/>
      <c r="H81" s="6"/>
    </row>
    <row r="82" spans="1:8" ht="15" x14ac:dyDescent="0.25">
      <c r="A82" s="145"/>
      <c r="B82" s="60" t="s">
        <v>14</v>
      </c>
      <c r="C82" s="148"/>
      <c r="D82" s="149"/>
      <c r="E82" s="149"/>
      <c r="F82" s="150"/>
    </row>
    <row r="83" spans="1:8" ht="15" x14ac:dyDescent="0.25">
      <c r="A83" s="146"/>
      <c r="B83" s="62" t="s">
        <v>16</v>
      </c>
      <c r="C83" s="151"/>
      <c r="D83" s="152"/>
      <c r="E83" s="152"/>
      <c r="F83" s="153"/>
    </row>
    <row r="84" spans="1:8" ht="15" x14ac:dyDescent="0.25">
      <c r="A84" s="146"/>
      <c r="B84" s="62" t="s">
        <v>15</v>
      </c>
      <c r="C84" s="151"/>
      <c r="D84" s="152"/>
      <c r="E84" s="152"/>
      <c r="F84" s="153"/>
    </row>
    <row r="85" spans="1:8" ht="31.5" customHeight="1" x14ac:dyDescent="0.25">
      <c r="A85" s="146"/>
      <c r="B85" s="62" t="s">
        <v>90</v>
      </c>
      <c r="C85" s="151"/>
      <c r="D85" s="152"/>
      <c r="E85" s="152"/>
      <c r="F85" s="153"/>
    </row>
    <row r="86" spans="1:8" ht="31.5" customHeight="1" x14ac:dyDescent="0.25">
      <c r="A86" s="146"/>
      <c r="B86" s="62" t="s">
        <v>126</v>
      </c>
      <c r="C86" s="151"/>
      <c r="D86" s="152"/>
      <c r="E86" s="152"/>
      <c r="F86" s="153"/>
    </row>
    <row r="87" spans="1:8" ht="31.5" customHeight="1" x14ac:dyDescent="0.25">
      <c r="A87" s="146"/>
      <c r="B87" s="62" t="s">
        <v>30</v>
      </c>
      <c r="C87" s="151"/>
      <c r="D87" s="152"/>
      <c r="E87" s="152"/>
      <c r="F87" s="153"/>
    </row>
    <row r="88" spans="1:8" s="7" customFormat="1" ht="31.5" customHeight="1" x14ac:dyDescent="0.25">
      <c r="A88" s="147"/>
      <c r="B88" s="61" t="s">
        <v>17</v>
      </c>
      <c r="C88" s="154"/>
      <c r="D88" s="155"/>
      <c r="E88" s="155"/>
      <c r="F88" s="156"/>
      <c r="G88" s="6"/>
    </row>
    <row r="89" spans="1:8" s="7" customFormat="1" ht="30" x14ac:dyDescent="0.25">
      <c r="A89" s="16" t="s">
        <v>1003</v>
      </c>
      <c r="B89" s="61" t="s">
        <v>1004</v>
      </c>
      <c r="C89" s="18" t="s">
        <v>5</v>
      </c>
      <c r="D89" s="18">
        <v>350</v>
      </c>
      <c r="E89" s="40"/>
      <c r="F89" s="127">
        <f t="shared" ref="F89:F94" si="4">SUM(E89*D89)</f>
        <v>0</v>
      </c>
      <c r="G89" s="6"/>
    </row>
    <row r="90" spans="1:8" ht="75" x14ac:dyDescent="0.25">
      <c r="A90" s="30" t="s">
        <v>70</v>
      </c>
      <c r="B90" s="31" t="s">
        <v>266</v>
      </c>
      <c r="C90" s="23" t="s">
        <v>5</v>
      </c>
      <c r="D90" s="32">
        <v>170</v>
      </c>
      <c r="E90" s="41"/>
      <c r="F90" s="127">
        <f t="shared" si="4"/>
        <v>0</v>
      </c>
      <c r="G90" s="7"/>
    </row>
    <row r="91" spans="1:8" s="7" customFormat="1" ht="45" x14ac:dyDescent="0.25">
      <c r="A91" s="30" t="s">
        <v>71</v>
      </c>
      <c r="B91" s="14" t="s">
        <v>92</v>
      </c>
      <c r="C91" s="15" t="s">
        <v>5</v>
      </c>
      <c r="D91" s="15">
        <v>100</v>
      </c>
      <c r="E91" s="36"/>
      <c r="F91" s="129">
        <f t="shared" si="4"/>
        <v>0</v>
      </c>
    </row>
    <row r="92" spans="1:8" ht="30" x14ac:dyDescent="0.25">
      <c r="A92" s="30" t="s">
        <v>169</v>
      </c>
      <c r="B92" s="17" t="s">
        <v>44</v>
      </c>
      <c r="C92" s="18" t="s">
        <v>5</v>
      </c>
      <c r="D92" s="18">
        <v>65</v>
      </c>
      <c r="E92" s="38"/>
      <c r="F92" s="127">
        <f t="shared" si="4"/>
        <v>0</v>
      </c>
      <c r="G92" s="7"/>
    </row>
    <row r="93" spans="1:8" ht="15" x14ac:dyDescent="0.25">
      <c r="A93" s="30" t="s">
        <v>34</v>
      </c>
      <c r="B93" s="14" t="s">
        <v>284</v>
      </c>
      <c r="C93" s="15" t="s">
        <v>5</v>
      </c>
      <c r="D93" s="18">
        <v>170</v>
      </c>
      <c r="E93" s="73"/>
      <c r="F93" s="127">
        <f t="shared" si="4"/>
        <v>0</v>
      </c>
      <c r="G93" s="7"/>
      <c r="H93" s="7"/>
    </row>
    <row r="94" spans="1:8" s="7" customFormat="1" ht="60" x14ac:dyDescent="0.25">
      <c r="A94" s="30" t="s">
        <v>24</v>
      </c>
      <c r="B94" s="17" t="s">
        <v>45</v>
      </c>
      <c r="C94" s="18" t="s">
        <v>5</v>
      </c>
      <c r="D94" s="18">
        <v>15</v>
      </c>
      <c r="E94" s="40"/>
      <c r="F94" s="127">
        <f t="shared" si="4"/>
        <v>0</v>
      </c>
    </row>
    <row r="95" spans="1:8" s="7" customFormat="1" ht="45" x14ac:dyDescent="0.25">
      <c r="A95" s="30" t="s">
        <v>72</v>
      </c>
      <c r="B95" s="17" t="s">
        <v>28</v>
      </c>
      <c r="C95" s="18" t="s">
        <v>6</v>
      </c>
      <c r="D95" s="23">
        <v>15</v>
      </c>
      <c r="E95" s="40"/>
      <c r="F95" s="127">
        <f>E95*D95</f>
        <v>0</v>
      </c>
    </row>
    <row r="96" spans="1:8" ht="90" x14ac:dyDescent="0.25">
      <c r="A96" s="30" t="s">
        <v>73</v>
      </c>
      <c r="B96" s="17" t="s">
        <v>32</v>
      </c>
      <c r="C96" s="18" t="s">
        <v>5</v>
      </c>
      <c r="D96" s="23">
        <v>55</v>
      </c>
      <c r="E96" s="40"/>
      <c r="F96" s="127">
        <f>SUM(E96*D96)</f>
        <v>0</v>
      </c>
    </row>
    <row r="97" spans="1:8" ht="75" x14ac:dyDescent="0.25">
      <c r="A97" s="30" t="s">
        <v>170</v>
      </c>
      <c r="B97" s="20" t="s">
        <v>46</v>
      </c>
      <c r="C97" s="18" t="s">
        <v>5</v>
      </c>
      <c r="D97" s="19">
        <v>61</v>
      </c>
      <c r="E97" s="40"/>
      <c r="F97" s="127">
        <f>SUM(E97*D97)</f>
        <v>0</v>
      </c>
    </row>
    <row r="98" spans="1:8" s="10" customFormat="1" ht="15" x14ac:dyDescent="0.25">
      <c r="A98" s="30" t="s">
        <v>74</v>
      </c>
      <c r="B98" s="17" t="s">
        <v>48</v>
      </c>
      <c r="C98" s="18" t="s">
        <v>47</v>
      </c>
      <c r="D98" s="18">
        <v>65</v>
      </c>
      <c r="E98" s="38"/>
      <c r="F98" s="127">
        <f>SUM(E98*D98)</f>
        <v>0</v>
      </c>
      <c r="G98" s="6"/>
      <c r="H98" s="6"/>
    </row>
    <row r="99" spans="1:8" ht="15" x14ac:dyDescent="0.25">
      <c r="A99" s="30" t="s">
        <v>270</v>
      </c>
      <c r="B99" s="17" t="s">
        <v>49</v>
      </c>
      <c r="C99" s="18" t="s">
        <v>6</v>
      </c>
      <c r="D99" s="18">
        <v>10</v>
      </c>
      <c r="E99" s="39"/>
      <c r="F99" s="127">
        <f>E99*D99</f>
        <v>0</v>
      </c>
    </row>
    <row r="100" spans="1:8" ht="75" x14ac:dyDescent="0.25">
      <c r="A100" s="30" t="s">
        <v>271</v>
      </c>
      <c r="B100" s="17" t="s">
        <v>116</v>
      </c>
      <c r="C100" s="18" t="s">
        <v>5</v>
      </c>
      <c r="D100" s="18">
        <v>77</v>
      </c>
      <c r="E100" s="40"/>
      <c r="F100" s="127">
        <f>SUM(E100*D100)</f>
        <v>0</v>
      </c>
    </row>
    <row r="101" spans="1:8" ht="30" x14ac:dyDescent="0.25">
      <c r="A101" s="30" t="s">
        <v>282</v>
      </c>
      <c r="B101" s="17" t="s">
        <v>188</v>
      </c>
      <c r="C101" s="19" t="s">
        <v>5</v>
      </c>
      <c r="D101" s="18">
        <v>260</v>
      </c>
      <c r="E101" s="40"/>
      <c r="F101" s="127">
        <f>SUM(E101*D101)</f>
        <v>0</v>
      </c>
    </row>
    <row r="102" spans="1:8" ht="30" x14ac:dyDescent="0.25">
      <c r="A102" s="30" t="s">
        <v>285</v>
      </c>
      <c r="B102" s="17" t="s">
        <v>283</v>
      </c>
      <c r="C102" s="19" t="s">
        <v>6</v>
      </c>
      <c r="D102" s="18">
        <v>2</v>
      </c>
      <c r="E102" s="40"/>
      <c r="F102" s="127">
        <f>SUM(E102*D102)</f>
        <v>0</v>
      </c>
    </row>
    <row r="103" spans="1:8" ht="15.6" x14ac:dyDescent="0.25">
      <c r="A103" s="5"/>
      <c r="B103" s="88" t="s">
        <v>31</v>
      </c>
      <c r="C103" s="3"/>
      <c r="D103" s="3"/>
      <c r="E103" s="37"/>
      <c r="F103" s="125"/>
    </row>
    <row r="104" spans="1:8" ht="60" x14ac:dyDescent="0.25">
      <c r="A104" s="30" t="s">
        <v>172</v>
      </c>
      <c r="B104" s="17" t="s">
        <v>171</v>
      </c>
      <c r="C104" s="18" t="s">
        <v>81</v>
      </c>
      <c r="D104" s="18">
        <v>1</v>
      </c>
      <c r="E104" s="40"/>
      <c r="F104" s="127">
        <f>SUM(E104*D104)</f>
        <v>0</v>
      </c>
    </row>
    <row r="105" spans="1:8" ht="180" customHeight="1" x14ac:dyDescent="0.25">
      <c r="A105" s="30" t="s">
        <v>268</v>
      </c>
      <c r="B105" s="17" t="s">
        <v>281</v>
      </c>
      <c r="C105" s="18" t="s">
        <v>81</v>
      </c>
      <c r="D105" s="18">
        <v>1</v>
      </c>
      <c r="E105" s="38"/>
      <c r="F105" s="127">
        <f>E105*D105</f>
        <v>0</v>
      </c>
    </row>
    <row r="106" spans="1:8" ht="15.6" x14ac:dyDescent="0.25">
      <c r="A106" s="5"/>
      <c r="B106" s="88" t="s">
        <v>18</v>
      </c>
      <c r="C106" s="3"/>
      <c r="D106" s="3"/>
      <c r="E106" s="37"/>
      <c r="F106" s="125"/>
    </row>
    <row r="107" spans="1:8" ht="75" x14ac:dyDescent="0.25">
      <c r="A107" s="16" t="s">
        <v>20</v>
      </c>
      <c r="B107" s="17" t="s">
        <v>280</v>
      </c>
      <c r="C107" s="18" t="s">
        <v>6</v>
      </c>
      <c r="D107" s="33">
        <v>1</v>
      </c>
      <c r="E107" s="39"/>
      <c r="F107" s="127">
        <f>E107*D107</f>
        <v>0</v>
      </c>
    </row>
    <row r="108" spans="1:8" ht="30" x14ac:dyDescent="0.25">
      <c r="A108" s="16" t="s">
        <v>21</v>
      </c>
      <c r="B108" s="17" t="s">
        <v>54</v>
      </c>
      <c r="C108" s="18" t="s">
        <v>6</v>
      </c>
      <c r="D108" s="18">
        <v>1</v>
      </c>
      <c r="E108" s="39"/>
      <c r="F108" s="127">
        <f>E108*D108</f>
        <v>0</v>
      </c>
    </row>
    <row r="109" spans="1:8" ht="15" x14ac:dyDescent="0.25">
      <c r="A109" s="16" t="s">
        <v>173</v>
      </c>
      <c r="B109" s="20" t="s">
        <v>53</v>
      </c>
      <c r="C109" s="18" t="s">
        <v>6</v>
      </c>
      <c r="D109" s="19">
        <v>2</v>
      </c>
      <c r="E109" s="39"/>
      <c r="F109" s="127">
        <f>E109*D109</f>
        <v>0</v>
      </c>
    </row>
    <row r="110" spans="1:8" ht="30" x14ac:dyDescent="0.25">
      <c r="A110" s="16" t="s">
        <v>174</v>
      </c>
      <c r="B110" s="17" t="s">
        <v>52</v>
      </c>
      <c r="C110" s="18" t="s">
        <v>6</v>
      </c>
      <c r="D110" s="33">
        <v>5</v>
      </c>
      <c r="E110" s="39"/>
      <c r="F110" s="127">
        <f>E110*D110</f>
        <v>0</v>
      </c>
    </row>
    <row r="111" spans="1:8" ht="15" x14ac:dyDescent="0.25">
      <c r="A111" s="16" t="s">
        <v>175</v>
      </c>
      <c r="B111" s="17" t="s">
        <v>8</v>
      </c>
      <c r="C111" s="18" t="s">
        <v>9</v>
      </c>
      <c r="D111" s="18">
        <v>40</v>
      </c>
      <c r="E111" s="39"/>
      <c r="F111" s="127">
        <f>SUM(E111*D111)</f>
        <v>0</v>
      </c>
    </row>
    <row r="112" spans="1:8" ht="15" x14ac:dyDescent="0.25">
      <c r="A112" s="16" t="s">
        <v>176</v>
      </c>
      <c r="B112" s="17" t="s">
        <v>10</v>
      </c>
      <c r="C112" s="18" t="s">
        <v>9</v>
      </c>
      <c r="D112" s="18">
        <v>40</v>
      </c>
      <c r="E112" s="39"/>
      <c r="F112" s="127">
        <f>E112*D112</f>
        <v>0</v>
      </c>
    </row>
    <row r="113" spans="1:6" ht="15" x14ac:dyDescent="0.25">
      <c r="A113" s="16" t="s">
        <v>177</v>
      </c>
      <c r="B113" s="17" t="s">
        <v>51</v>
      </c>
      <c r="C113" s="18" t="s">
        <v>9</v>
      </c>
      <c r="D113" s="18">
        <v>40</v>
      </c>
      <c r="E113" s="39"/>
      <c r="F113" s="127">
        <f>E113*D113</f>
        <v>0</v>
      </c>
    </row>
    <row r="114" spans="1:6" ht="15" x14ac:dyDescent="0.25">
      <c r="A114" s="16" t="s">
        <v>178</v>
      </c>
      <c r="B114" s="20" t="s">
        <v>50</v>
      </c>
      <c r="C114" s="18" t="s">
        <v>9</v>
      </c>
      <c r="D114" s="18">
        <v>40</v>
      </c>
      <c r="E114" s="39"/>
      <c r="F114" s="127">
        <f>E114*D114</f>
        <v>0</v>
      </c>
    </row>
    <row r="115" spans="1:6" ht="30" x14ac:dyDescent="0.25">
      <c r="A115" s="16" t="s">
        <v>179</v>
      </c>
      <c r="B115" s="17" t="s">
        <v>29</v>
      </c>
      <c r="C115" s="19" t="s">
        <v>5</v>
      </c>
      <c r="D115" s="18">
        <v>670</v>
      </c>
      <c r="E115" s="39"/>
      <c r="F115" s="127">
        <f>SUM(E115*D115)</f>
        <v>0</v>
      </c>
    </row>
    <row r="116" spans="1:6" ht="30" x14ac:dyDescent="0.25">
      <c r="A116" s="16" t="s">
        <v>180</v>
      </c>
      <c r="B116" s="17" t="s">
        <v>76</v>
      </c>
      <c r="C116" s="19" t="s">
        <v>6</v>
      </c>
      <c r="D116" s="18">
        <v>3</v>
      </c>
      <c r="E116" s="39"/>
      <c r="F116" s="127">
        <f>E116*D116</f>
        <v>0</v>
      </c>
    </row>
    <row r="117" spans="1:6" ht="15" x14ac:dyDescent="0.25">
      <c r="A117" s="16" t="s">
        <v>279</v>
      </c>
      <c r="B117" s="17" t="s">
        <v>77</v>
      </c>
      <c r="C117" s="19" t="s">
        <v>78</v>
      </c>
      <c r="D117" s="18">
        <v>40</v>
      </c>
      <c r="E117" s="39"/>
      <c r="F117" s="127">
        <f t="shared" ref="F117:F122" si="5">SUM(E117*D117)</f>
        <v>0</v>
      </c>
    </row>
    <row r="118" spans="1:6" ht="105" x14ac:dyDescent="0.25">
      <c r="A118" s="16" t="s">
        <v>181</v>
      </c>
      <c r="B118" s="17" t="s">
        <v>120</v>
      </c>
      <c r="C118" s="19" t="s">
        <v>81</v>
      </c>
      <c r="D118" s="18">
        <v>1</v>
      </c>
      <c r="E118" s="39"/>
      <c r="F118" s="127">
        <f t="shared" si="5"/>
        <v>0</v>
      </c>
    </row>
    <row r="119" spans="1:6" ht="15" x14ac:dyDescent="0.25">
      <c r="A119" s="16" t="s">
        <v>182</v>
      </c>
      <c r="B119" s="17" t="s">
        <v>119</v>
      </c>
      <c r="C119" s="19" t="s">
        <v>5</v>
      </c>
      <c r="D119" s="18">
        <v>14</v>
      </c>
      <c r="E119" s="39"/>
      <c r="F119" s="127">
        <f t="shared" si="5"/>
        <v>0</v>
      </c>
    </row>
    <row r="120" spans="1:6" ht="15" x14ac:dyDescent="0.25">
      <c r="A120" s="16" t="s">
        <v>183</v>
      </c>
      <c r="B120" s="14" t="s">
        <v>80</v>
      </c>
      <c r="C120" s="15" t="s">
        <v>5</v>
      </c>
      <c r="D120" s="15">
        <v>20</v>
      </c>
      <c r="E120" s="39"/>
      <c r="F120" s="127">
        <f t="shared" si="5"/>
        <v>0</v>
      </c>
    </row>
    <row r="121" spans="1:6" ht="75" x14ac:dyDescent="0.25">
      <c r="A121" s="16" t="s">
        <v>184</v>
      </c>
      <c r="B121" s="14" t="s">
        <v>91</v>
      </c>
      <c r="C121" s="15" t="s">
        <v>5</v>
      </c>
      <c r="D121" s="15">
        <v>5.2</v>
      </c>
      <c r="E121" s="39"/>
      <c r="F121" s="127">
        <f t="shared" si="5"/>
        <v>0</v>
      </c>
    </row>
    <row r="122" spans="1:6" ht="165" x14ac:dyDescent="0.25">
      <c r="A122" s="16" t="s">
        <v>185</v>
      </c>
      <c r="B122" s="34" t="s">
        <v>93</v>
      </c>
      <c r="C122" s="15" t="s">
        <v>7</v>
      </c>
      <c r="D122" s="15">
        <v>9</v>
      </c>
      <c r="E122" s="39"/>
      <c r="F122" s="127">
        <f t="shared" si="5"/>
        <v>0</v>
      </c>
    </row>
    <row r="123" spans="1:6" ht="15" x14ac:dyDescent="0.25">
      <c r="A123" s="16" t="s">
        <v>272</v>
      </c>
      <c r="B123" s="34" t="s">
        <v>273</v>
      </c>
      <c r="C123" s="15" t="s">
        <v>6</v>
      </c>
      <c r="D123" s="15">
        <v>15</v>
      </c>
      <c r="E123" s="39"/>
      <c r="F123" s="127">
        <f t="shared" ref="F123" si="6">SUM(E123*D123)</f>
        <v>0</v>
      </c>
    </row>
    <row r="124" spans="1:6" ht="15.6" x14ac:dyDescent="0.25">
      <c r="A124" s="5"/>
      <c r="B124" s="88" t="s">
        <v>128</v>
      </c>
      <c r="C124" s="3"/>
      <c r="D124" s="3"/>
      <c r="E124" s="37"/>
      <c r="F124" s="125"/>
    </row>
    <row r="125" spans="1:6" ht="75" x14ac:dyDescent="0.25">
      <c r="A125" s="16" t="s">
        <v>192</v>
      </c>
      <c r="B125" s="14" t="s">
        <v>127</v>
      </c>
      <c r="C125" s="15" t="s">
        <v>6</v>
      </c>
      <c r="D125" s="15">
        <v>1</v>
      </c>
      <c r="E125" s="39"/>
      <c r="F125" s="126">
        <f>SUM(E125*D125)</f>
        <v>0</v>
      </c>
    </row>
    <row r="126" spans="1:6" ht="15.6" x14ac:dyDescent="0.25">
      <c r="A126" s="5"/>
      <c r="B126" s="88" t="s">
        <v>96</v>
      </c>
      <c r="C126" s="3"/>
      <c r="D126" s="3"/>
      <c r="E126" s="37"/>
      <c r="F126" s="125"/>
    </row>
    <row r="127" spans="1:6" s="54" customFormat="1" ht="15" x14ac:dyDescent="0.25">
      <c r="A127" s="50" t="s">
        <v>193</v>
      </c>
      <c r="B127" s="51" t="s">
        <v>95</v>
      </c>
      <c r="C127" s="52" t="s">
        <v>5</v>
      </c>
      <c r="D127" s="52">
        <v>62</v>
      </c>
      <c r="E127" s="53"/>
      <c r="F127" s="133">
        <f t="shared" ref="F127:F132" si="7">SUM(E127*D127)</f>
        <v>0</v>
      </c>
    </row>
    <row r="128" spans="1:6" ht="60" x14ac:dyDescent="0.25">
      <c r="A128" s="13" t="s">
        <v>194</v>
      </c>
      <c r="B128" s="14" t="s">
        <v>94</v>
      </c>
      <c r="C128" s="15" t="s">
        <v>5</v>
      </c>
      <c r="D128" s="15">
        <v>62</v>
      </c>
      <c r="E128" s="73"/>
      <c r="F128" s="126">
        <f t="shared" si="7"/>
        <v>0</v>
      </c>
    </row>
    <row r="129" spans="1:6" ht="30" x14ac:dyDescent="0.25">
      <c r="A129" s="13" t="s">
        <v>195</v>
      </c>
      <c r="B129" s="14" t="s">
        <v>99</v>
      </c>
      <c r="C129" s="15" t="s">
        <v>5</v>
      </c>
      <c r="D129" s="15">
        <v>62</v>
      </c>
      <c r="E129" s="73"/>
      <c r="F129" s="126">
        <f t="shared" si="7"/>
        <v>0</v>
      </c>
    </row>
    <row r="130" spans="1:6" ht="45" x14ac:dyDescent="0.25">
      <c r="A130" s="13" t="s">
        <v>196</v>
      </c>
      <c r="B130" s="14" t="s">
        <v>98</v>
      </c>
      <c r="C130" s="15" t="s">
        <v>5</v>
      </c>
      <c r="D130" s="15">
        <v>69</v>
      </c>
      <c r="E130" s="73"/>
      <c r="F130" s="126">
        <f t="shared" si="7"/>
        <v>0</v>
      </c>
    </row>
    <row r="131" spans="1:6" ht="45" x14ac:dyDescent="0.25">
      <c r="A131" s="13" t="s">
        <v>197</v>
      </c>
      <c r="B131" s="14" t="s">
        <v>97</v>
      </c>
      <c r="C131" s="15" t="s">
        <v>5</v>
      </c>
      <c r="D131" s="15">
        <v>69</v>
      </c>
      <c r="E131" s="73"/>
      <c r="F131" s="126">
        <f t="shared" si="7"/>
        <v>0</v>
      </c>
    </row>
    <row r="132" spans="1:6" ht="23.25" customHeight="1" x14ac:dyDescent="0.25">
      <c r="A132" s="105" t="s">
        <v>198</v>
      </c>
      <c r="B132" s="57" t="s">
        <v>100</v>
      </c>
      <c r="C132" s="106" t="s">
        <v>5</v>
      </c>
      <c r="D132" s="106">
        <v>69</v>
      </c>
      <c r="E132" s="107"/>
      <c r="F132" s="134">
        <f t="shared" si="7"/>
        <v>0</v>
      </c>
    </row>
    <row r="133" spans="1:6" ht="21" customHeight="1" x14ac:dyDescent="0.25">
      <c r="A133" s="108"/>
      <c r="B133" s="108"/>
      <c r="C133" s="108"/>
      <c r="D133" s="108"/>
      <c r="E133" s="108" t="s">
        <v>1020</v>
      </c>
      <c r="F133" s="135">
        <f>SUM(F12:F132)</f>
        <v>0</v>
      </c>
    </row>
    <row r="134" spans="1:6" ht="16.2" hidden="1" thickBot="1" x14ac:dyDescent="0.3">
      <c r="A134" s="158" t="s">
        <v>288</v>
      </c>
      <c r="B134" s="159"/>
      <c r="C134" s="159"/>
      <c r="D134" s="159"/>
      <c r="E134" s="159"/>
      <c r="F134" s="136">
        <f>SUM(F133*1.2)</f>
        <v>0</v>
      </c>
    </row>
    <row r="135" spans="1:6" ht="16.2" hidden="1" thickBot="1" x14ac:dyDescent="0.3">
      <c r="A135" s="44"/>
      <c r="B135" s="45"/>
      <c r="C135" s="46"/>
      <c r="D135" s="74"/>
      <c r="E135" s="47" t="s">
        <v>130</v>
      </c>
      <c r="F135" s="137">
        <f>SUM(F136-F134)</f>
        <v>0</v>
      </c>
    </row>
    <row r="136" spans="1:6" ht="15.6" hidden="1" x14ac:dyDescent="0.25">
      <c r="A136" s="67"/>
      <c r="B136" s="68"/>
      <c r="C136" s="69"/>
      <c r="D136" s="157" t="s">
        <v>131</v>
      </c>
      <c r="E136" s="157"/>
      <c r="F136" s="138">
        <f>SUM(F134*1.17)</f>
        <v>0</v>
      </c>
    </row>
    <row r="137" spans="1:6" ht="15.6" x14ac:dyDescent="0.25">
      <c r="A137" s="5"/>
      <c r="B137" s="88" t="s">
        <v>1006</v>
      </c>
      <c r="C137" s="3" t="s">
        <v>6</v>
      </c>
      <c r="D137" s="3" t="s">
        <v>4</v>
      </c>
      <c r="E137" s="37" t="s">
        <v>22</v>
      </c>
      <c r="F137" s="125" t="s">
        <v>3</v>
      </c>
    </row>
    <row r="138" spans="1:6" ht="15.6" x14ac:dyDescent="0.25">
      <c r="A138" s="4"/>
      <c r="B138" s="88" t="s">
        <v>594</v>
      </c>
      <c r="C138" s="4"/>
      <c r="D138" s="4"/>
      <c r="E138" s="4"/>
      <c r="F138" s="139"/>
    </row>
    <row r="139" spans="1:6" ht="30" x14ac:dyDescent="0.25">
      <c r="A139" s="75" t="s">
        <v>595</v>
      </c>
      <c r="B139" s="14" t="s">
        <v>596</v>
      </c>
      <c r="C139" s="14" t="s">
        <v>6</v>
      </c>
      <c r="D139" s="14">
        <v>1</v>
      </c>
      <c r="E139" s="14"/>
      <c r="F139" s="140"/>
    </row>
    <row r="140" spans="1:6" ht="30" x14ac:dyDescent="0.25">
      <c r="A140" s="75" t="s">
        <v>597</v>
      </c>
      <c r="B140" s="14" t="s">
        <v>598</v>
      </c>
      <c r="C140" s="14" t="s">
        <v>6</v>
      </c>
      <c r="D140" s="14">
        <v>1</v>
      </c>
      <c r="E140" s="14"/>
      <c r="F140" s="140"/>
    </row>
    <row r="141" spans="1:6" ht="15.6" x14ac:dyDescent="0.25">
      <c r="A141" s="4"/>
      <c r="B141" s="88" t="s">
        <v>599</v>
      </c>
      <c r="C141" s="4"/>
      <c r="D141" s="4"/>
      <c r="E141" s="4"/>
      <c r="F141" s="139"/>
    </row>
    <row r="142" spans="1:6" ht="75" x14ac:dyDescent="0.25">
      <c r="A142" s="75" t="s">
        <v>600</v>
      </c>
      <c r="B142" s="14" t="s">
        <v>601</v>
      </c>
      <c r="C142" s="14" t="s">
        <v>602</v>
      </c>
      <c r="D142" s="17">
        <v>1</v>
      </c>
      <c r="E142" s="70"/>
      <c r="F142" s="141"/>
    </row>
    <row r="143" spans="1:6" ht="75" x14ac:dyDescent="0.25">
      <c r="A143" s="75" t="s">
        <v>603</v>
      </c>
      <c r="B143" s="14" t="s">
        <v>604</v>
      </c>
      <c r="C143" s="14" t="s">
        <v>602</v>
      </c>
      <c r="D143" s="17">
        <v>1</v>
      </c>
      <c r="E143" s="70"/>
      <c r="F143" s="141"/>
    </row>
    <row r="144" spans="1:6" ht="45" x14ac:dyDescent="0.25">
      <c r="A144" s="75" t="s">
        <v>600</v>
      </c>
      <c r="B144" s="14" t="s">
        <v>605</v>
      </c>
      <c r="C144" s="14" t="s">
        <v>602</v>
      </c>
      <c r="D144" s="17">
        <v>3</v>
      </c>
      <c r="E144" s="70"/>
      <c r="F144" s="141"/>
    </row>
    <row r="145" spans="1:6" ht="30" x14ac:dyDescent="0.25">
      <c r="A145" s="75" t="s">
        <v>603</v>
      </c>
      <c r="B145" s="14" t="s">
        <v>606</v>
      </c>
      <c r="C145" s="14" t="s">
        <v>602</v>
      </c>
      <c r="D145" s="17">
        <v>1</v>
      </c>
      <c r="E145" s="70"/>
      <c r="F145" s="141"/>
    </row>
    <row r="146" spans="1:6" ht="30" x14ac:dyDescent="0.25">
      <c r="A146" s="75" t="s">
        <v>607</v>
      </c>
      <c r="B146" s="14" t="s">
        <v>608</v>
      </c>
      <c r="C146" s="14" t="s">
        <v>602</v>
      </c>
      <c r="D146" s="17">
        <v>2</v>
      </c>
      <c r="E146" s="70"/>
      <c r="F146" s="141"/>
    </row>
    <row r="147" spans="1:6" ht="30" x14ac:dyDescent="0.25">
      <c r="A147" s="75" t="s">
        <v>607</v>
      </c>
      <c r="B147" s="14" t="s">
        <v>609</v>
      </c>
      <c r="C147" s="14" t="s">
        <v>602</v>
      </c>
      <c r="D147" s="17">
        <v>4</v>
      </c>
      <c r="E147" s="70"/>
      <c r="F147" s="141"/>
    </row>
    <row r="148" spans="1:6" ht="30" x14ac:dyDescent="0.25">
      <c r="A148" s="75" t="s">
        <v>607</v>
      </c>
      <c r="B148" s="14" t="s">
        <v>610</v>
      </c>
      <c r="C148" s="14" t="s">
        <v>602</v>
      </c>
      <c r="D148" s="17">
        <v>2</v>
      </c>
      <c r="E148" s="70"/>
      <c r="F148" s="141"/>
    </row>
    <row r="149" spans="1:6" ht="15" x14ac:dyDescent="0.25">
      <c r="A149" s="75" t="s">
        <v>611</v>
      </c>
      <c r="B149" s="14" t="s">
        <v>612</v>
      </c>
      <c r="C149" s="14" t="s">
        <v>6</v>
      </c>
      <c r="D149" s="17">
        <v>1</v>
      </c>
      <c r="E149" s="70"/>
      <c r="F149" s="141"/>
    </row>
    <row r="150" spans="1:6" ht="30" x14ac:dyDescent="0.25">
      <c r="A150" s="75" t="s">
        <v>613</v>
      </c>
      <c r="B150" s="14" t="s">
        <v>614</v>
      </c>
      <c r="C150" s="14" t="s">
        <v>75</v>
      </c>
      <c r="D150" s="17">
        <v>70</v>
      </c>
      <c r="E150" s="70"/>
      <c r="F150" s="141"/>
    </row>
    <row r="151" spans="1:6" ht="15" x14ac:dyDescent="0.25">
      <c r="A151" s="75" t="s">
        <v>615</v>
      </c>
      <c r="B151" s="14" t="s">
        <v>616</v>
      </c>
      <c r="C151" s="14" t="s">
        <v>617</v>
      </c>
      <c r="D151" s="17">
        <v>5</v>
      </c>
      <c r="E151" s="70"/>
      <c r="F151" s="141"/>
    </row>
    <row r="152" spans="1:6" ht="15.6" x14ac:dyDescent="0.25">
      <c r="A152" s="4"/>
      <c r="B152" s="88" t="s">
        <v>618</v>
      </c>
      <c r="C152" s="4"/>
      <c r="D152" s="4"/>
      <c r="E152" s="4"/>
      <c r="F152" s="139"/>
    </row>
    <row r="153" spans="1:6" ht="30" x14ac:dyDescent="0.25">
      <c r="A153" s="75" t="s">
        <v>619</v>
      </c>
      <c r="B153" s="14" t="s">
        <v>620</v>
      </c>
      <c r="C153" s="14" t="s">
        <v>5</v>
      </c>
      <c r="D153" s="17">
        <v>100</v>
      </c>
      <c r="E153" s="70"/>
      <c r="F153" s="141"/>
    </row>
    <row r="154" spans="1:6" ht="30" x14ac:dyDescent="0.25">
      <c r="A154" s="75" t="s">
        <v>621</v>
      </c>
      <c r="B154" s="14" t="s">
        <v>622</v>
      </c>
      <c r="C154" s="14" t="s">
        <v>5</v>
      </c>
      <c r="D154" s="17">
        <v>25</v>
      </c>
      <c r="E154" s="70"/>
      <c r="F154" s="141"/>
    </row>
    <row r="155" spans="1:6" ht="30" x14ac:dyDescent="0.25">
      <c r="A155" s="75" t="s">
        <v>623</v>
      </c>
      <c r="B155" s="14" t="s">
        <v>624</v>
      </c>
      <c r="C155" s="14" t="s">
        <v>75</v>
      </c>
      <c r="D155" s="17">
        <v>20</v>
      </c>
      <c r="E155" s="70"/>
      <c r="F155" s="141"/>
    </row>
    <row r="156" spans="1:6" ht="15" x14ac:dyDescent="0.25">
      <c r="A156" s="75" t="s">
        <v>625</v>
      </c>
      <c r="B156" s="14" t="s">
        <v>626</v>
      </c>
      <c r="C156" s="14" t="s">
        <v>75</v>
      </c>
      <c r="D156" s="17">
        <v>20</v>
      </c>
      <c r="E156" s="70"/>
      <c r="F156" s="141"/>
    </row>
    <row r="157" spans="1:6" ht="15" x14ac:dyDescent="0.25">
      <c r="A157" s="75" t="s">
        <v>627</v>
      </c>
      <c r="B157" s="14" t="s">
        <v>628</v>
      </c>
      <c r="C157" s="14" t="s">
        <v>75</v>
      </c>
      <c r="D157" s="17">
        <v>20</v>
      </c>
      <c r="E157" s="70"/>
      <c r="F157" s="141"/>
    </row>
    <row r="158" spans="1:6" ht="30" x14ac:dyDescent="0.25">
      <c r="A158" s="75" t="s">
        <v>629</v>
      </c>
      <c r="B158" s="14" t="s">
        <v>630</v>
      </c>
      <c r="C158" s="14" t="s">
        <v>602</v>
      </c>
      <c r="D158" s="17">
        <v>10</v>
      </c>
      <c r="E158" s="70"/>
      <c r="F158" s="141"/>
    </row>
    <row r="159" spans="1:6" ht="15" x14ac:dyDescent="0.25">
      <c r="A159" s="75" t="s">
        <v>631</v>
      </c>
      <c r="B159" s="14" t="s">
        <v>632</v>
      </c>
      <c r="C159" s="14" t="s">
        <v>602</v>
      </c>
      <c r="D159" s="17">
        <v>10</v>
      </c>
      <c r="E159" s="70"/>
      <c r="F159" s="141"/>
    </row>
    <row r="160" spans="1:6" ht="15" x14ac:dyDescent="0.25">
      <c r="A160" s="75" t="s">
        <v>633</v>
      </c>
      <c r="B160" s="14" t="s">
        <v>634</v>
      </c>
      <c r="C160" s="14" t="s">
        <v>602</v>
      </c>
      <c r="D160" s="17">
        <v>10</v>
      </c>
      <c r="E160" s="70"/>
      <c r="F160" s="141"/>
    </row>
    <row r="161" spans="1:24" ht="30" x14ac:dyDescent="0.25">
      <c r="A161" s="75" t="s">
        <v>635</v>
      </c>
      <c r="B161" s="14" t="s">
        <v>636</v>
      </c>
      <c r="C161" s="14" t="s">
        <v>6</v>
      </c>
      <c r="D161" s="17">
        <v>10</v>
      </c>
      <c r="E161" s="70"/>
      <c r="F161" s="141"/>
    </row>
    <row r="162" spans="1:24" ht="15" x14ac:dyDescent="0.25">
      <c r="A162" s="75"/>
      <c r="B162" s="14"/>
      <c r="C162" s="14"/>
      <c r="D162" s="17"/>
      <c r="E162" s="70"/>
      <c r="F162" s="141"/>
    </row>
    <row r="163" spans="1:24" s="14" customFormat="1" ht="30" x14ac:dyDescent="0.25">
      <c r="A163" s="75" t="s">
        <v>637</v>
      </c>
      <c r="B163" s="14" t="s">
        <v>638</v>
      </c>
      <c r="C163" s="14" t="s">
        <v>6</v>
      </c>
      <c r="D163" s="17">
        <v>15</v>
      </c>
      <c r="F163" s="140"/>
      <c r="G163" s="55"/>
      <c r="H163" s="55"/>
      <c r="I163" s="55"/>
      <c r="J163" s="55"/>
      <c r="K163" s="55"/>
      <c r="L163" s="55"/>
      <c r="M163" s="55"/>
      <c r="N163" s="55"/>
      <c r="O163" s="55"/>
      <c r="P163" s="55"/>
      <c r="Q163" s="55"/>
      <c r="R163" s="55"/>
      <c r="S163" s="55"/>
      <c r="T163" s="55"/>
      <c r="U163" s="55"/>
      <c r="V163" s="55"/>
      <c r="W163" s="55"/>
      <c r="X163" s="56"/>
    </row>
    <row r="164" spans="1:24" s="14" customFormat="1" ht="15" x14ac:dyDescent="0.25">
      <c r="A164" s="75" t="s">
        <v>637</v>
      </c>
      <c r="B164" s="14" t="s">
        <v>639</v>
      </c>
      <c r="C164" s="14" t="s">
        <v>6</v>
      </c>
      <c r="D164" s="17">
        <v>3</v>
      </c>
      <c r="F164" s="140"/>
      <c r="G164" s="55"/>
      <c r="H164" s="55"/>
      <c r="I164" s="55"/>
      <c r="J164" s="55"/>
      <c r="K164" s="55"/>
      <c r="L164" s="55"/>
      <c r="M164" s="55"/>
      <c r="N164" s="55"/>
      <c r="O164" s="55"/>
      <c r="P164" s="55"/>
      <c r="Q164" s="55"/>
      <c r="R164" s="55"/>
      <c r="S164" s="55"/>
      <c r="T164" s="55"/>
      <c r="U164" s="55"/>
      <c r="V164" s="55"/>
      <c r="W164" s="55"/>
      <c r="X164" s="56"/>
    </row>
    <row r="165" spans="1:24" s="14" customFormat="1" ht="15" x14ac:dyDescent="0.25">
      <c r="A165" s="75" t="s">
        <v>640</v>
      </c>
      <c r="B165" s="14" t="s">
        <v>641</v>
      </c>
      <c r="C165" s="14" t="s">
        <v>5</v>
      </c>
      <c r="D165" s="14">
        <v>4.5</v>
      </c>
      <c r="F165" s="140"/>
      <c r="G165" s="55"/>
      <c r="H165" s="55"/>
      <c r="I165" s="55"/>
      <c r="J165" s="55"/>
      <c r="K165" s="55"/>
      <c r="L165" s="55"/>
      <c r="M165" s="55"/>
      <c r="N165" s="55"/>
      <c r="O165" s="55"/>
      <c r="P165" s="55"/>
      <c r="Q165" s="55"/>
      <c r="R165" s="55"/>
      <c r="S165" s="55"/>
      <c r="T165" s="55"/>
      <c r="U165" s="55"/>
      <c r="V165" s="55"/>
      <c r="W165" s="55"/>
      <c r="X165" s="56"/>
    </row>
    <row r="166" spans="1:24" s="14" customFormat="1" ht="30" x14ac:dyDescent="0.25">
      <c r="A166" s="75" t="s">
        <v>642</v>
      </c>
      <c r="B166" s="14" t="s">
        <v>643</v>
      </c>
      <c r="C166" s="14" t="s">
        <v>6</v>
      </c>
      <c r="D166" s="17">
        <v>7</v>
      </c>
      <c r="F166" s="140"/>
      <c r="G166" s="55"/>
      <c r="H166" s="55"/>
      <c r="I166" s="55"/>
      <c r="J166" s="55"/>
      <c r="K166" s="55"/>
      <c r="L166" s="55"/>
      <c r="M166" s="55"/>
      <c r="N166" s="55"/>
      <c r="O166" s="55"/>
      <c r="P166" s="55"/>
      <c r="Q166" s="55"/>
      <c r="R166" s="55"/>
      <c r="S166" s="55"/>
      <c r="T166" s="55"/>
      <c r="U166" s="55"/>
      <c r="V166" s="55"/>
      <c r="W166" s="55"/>
      <c r="X166" s="56"/>
    </row>
    <row r="167" spans="1:24" s="14" customFormat="1" ht="30" x14ac:dyDescent="0.25">
      <c r="A167" s="75" t="s">
        <v>644</v>
      </c>
      <c r="B167" s="14" t="s">
        <v>645</v>
      </c>
      <c r="C167" s="14" t="s">
        <v>6</v>
      </c>
      <c r="D167" s="17">
        <v>1</v>
      </c>
      <c r="F167" s="140"/>
      <c r="G167" s="55"/>
      <c r="H167" s="55"/>
      <c r="I167" s="55"/>
      <c r="J167" s="55"/>
      <c r="K167" s="55"/>
      <c r="L167" s="55"/>
      <c r="M167" s="55"/>
      <c r="N167" s="55"/>
      <c r="O167" s="55"/>
      <c r="P167" s="55"/>
      <c r="Q167" s="55"/>
      <c r="R167" s="55"/>
      <c r="S167" s="55"/>
      <c r="T167" s="55"/>
      <c r="U167" s="55"/>
      <c r="V167" s="55"/>
      <c r="W167" s="55"/>
      <c r="X167" s="56"/>
    </row>
    <row r="168" spans="1:24" s="14" customFormat="1" ht="30" x14ac:dyDescent="0.25">
      <c r="A168" s="75" t="s">
        <v>619</v>
      </c>
      <c r="B168" s="14" t="s">
        <v>646</v>
      </c>
      <c r="C168" s="14" t="s">
        <v>6</v>
      </c>
      <c r="D168" s="17">
        <v>2</v>
      </c>
      <c r="F168" s="140"/>
      <c r="G168" s="55"/>
      <c r="H168" s="55"/>
      <c r="I168" s="55"/>
      <c r="J168" s="55"/>
      <c r="K168" s="55"/>
      <c r="L168" s="55"/>
      <c r="M168" s="55"/>
      <c r="N168" s="55"/>
      <c r="O168" s="55"/>
      <c r="P168" s="55"/>
      <c r="Q168" s="55"/>
      <c r="R168" s="55"/>
      <c r="S168" s="55"/>
      <c r="T168" s="55"/>
      <c r="U168" s="55"/>
      <c r="V168" s="55"/>
      <c r="W168" s="55"/>
      <c r="X168" s="56"/>
    </row>
    <row r="169" spans="1:24" s="14" customFormat="1" ht="45" x14ac:dyDescent="0.25">
      <c r="A169" s="75" t="s">
        <v>647</v>
      </c>
      <c r="B169" s="14" t="s">
        <v>648</v>
      </c>
      <c r="C169" s="14" t="s">
        <v>602</v>
      </c>
      <c r="D169" s="17">
        <v>2</v>
      </c>
      <c r="F169" s="140"/>
      <c r="G169" s="55"/>
      <c r="H169" s="55"/>
      <c r="I169" s="55"/>
      <c r="J169" s="55"/>
      <c r="K169" s="55"/>
      <c r="L169" s="55"/>
      <c r="M169" s="55"/>
      <c r="N169" s="55"/>
      <c r="O169" s="55"/>
      <c r="P169" s="55"/>
      <c r="Q169" s="55"/>
      <c r="R169" s="55"/>
      <c r="S169" s="55"/>
      <c r="T169" s="55"/>
      <c r="U169" s="55"/>
      <c r="V169" s="55"/>
      <c r="W169" s="55"/>
      <c r="X169" s="56"/>
    </row>
    <row r="170" spans="1:24" ht="15.6" x14ac:dyDescent="0.25">
      <c r="A170" s="4"/>
      <c r="B170" s="88" t="s">
        <v>649</v>
      </c>
      <c r="C170" s="4"/>
      <c r="D170" s="4"/>
      <c r="E170" s="4"/>
      <c r="F170" s="139"/>
    </row>
    <row r="171" spans="1:24" s="14" customFormat="1" ht="15" x14ac:dyDescent="0.25">
      <c r="A171" s="75" t="s">
        <v>650</v>
      </c>
      <c r="B171" s="14" t="s">
        <v>651</v>
      </c>
      <c r="C171" s="14" t="s">
        <v>5</v>
      </c>
      <c r="D171" s="17">
        <v>100</v>
      </c>
      <c r="F171" s="140"/>
      <c r="G171" s="55"/>
      <c r="H171" s="55"/>
      <c r="I171" s="55"/>
      <c r="J171" s="55"/>
      <c r="K171" s="55"/>
      <c r="L171" s="55"/>
      <c r="M171" s="55"/>
      <c r="N171" s="55"/>
      <c r="O171" s="55"/>
      <c r="P171" s="55"/>
      <c r="Q171" s="55"/>
      <c r="R171" s="55"/>
      <c r="S171" s="55"/>
      <c r="T171" s="55"/>
      <c r="U171" s="55"/>
      <c r="V171" s="55"/>
      <c r="W171" s="55"/>
      <c r="X171" s="56"/>
    </row>
    <row r="172" spans="1:24" s="14" customFormat="1" ht="15" x14ac:dyDescent="0.25">
      <c r="A172" s="75">
        <v>15.07</v>
      </c>
      <c r="B172" s="14" t="s">
        <v>652</v>
      </c>
      <c r="D172" s="17"/>
      <c r="F172" s="140"/>
      <c r="G172" s="55"/>
      <c r="H172" s="55"/>
      <c r="I172" s="55"/>
      <c r="J172" s="55"/>
      <c r="K172" s="55"/>
      <c r="L172" s="55"/>
      <c r="M172" s="55"/>
      <c r="N172" s="55"/>
      <c r="O172" s="55"/>
      <c r="P172" s="55"/>
      <c r="Q172" s="55"/>
      <c r="R172" s="55"/>
      <c r="S172" s="55"/>
      <c r="T172" s="55"/>
      <c r="U172" s="55"/>
      <c r="V172" s="55"/>
      <c r="W172" s="55"/>
      <c r="X172" s="56"/>
    </row>
    <row r="173" spans="1:24" s="14" customFormat="1" ht="15" x14ac:dyDescent="0.25">
      <c r="A173" s="75" t="s">
        <v>653</v>
      </c>
      <c r="B173" s="14" t="s">
        <v>654</v>
      </c>
      <c r="C173" s="14" t="s">
        <v>602</v>
      </c>
      <c r="D173" s="17">
        <v>12</v>
      </c>
      <c r="F173" s="140"/>
      <c r="G173" s="55"/>
      <c r="H173" s="55"/>
      <c r="I173" s="55"/>
      <c r="J173" s="55"/>
      <c r="K173" s="55"/>
      <c r="L173" s="55"/>
      <c r="M173" s="55"/>
      <c r="N173" s="55"/>
      <c r="O173" s="55"/>
      <c r="P173" s="55"/>
      <c r="Q173" s="55"/>
      <c r="R173" s="55"/>
      <c r="S173" s="55"/>
      <c r="T173" s="55"/>
      <c r="U173" s="55"/>
      <c r="V173" s="55"/>
      <c r="W173" s="55"/>
      <c r="X173" s="56"/>
    </row>
    <row r="174" spans="1:24" s="14" customFormat="1" ht="15" x14ac:dyDescent="0.25">
      <c r="A174" s="75" t="s">
        <v>655</v>
      </c>
      <c r="B174" s="14" t="s">
        <v>656</v>
      </c>
      <c r="C174" s="14" t="s">
        <v>78</v>
      </c>
      <c r="D174" s="17">
        <v>10</v>
      </c>
      <c r="F174" s="140"/>
      <c r="G174" s="55"/>
      <c r="H174" s="55"/>
      <c r="I174" s="55"/>
      <c r="J174" s="55"/>
      <c r="K174" s="55"/>
      <c r="L174" s="55"/>
      <c r="M174" s="55"/>
      <c r="N174" s="55"/>
      <c r="O174" s="55"/>
      <c r="P174" s="55"/>
      <c r="Q174" s="55"/>
      <c r="R174" s="55"/>
      <c r="S174" s="55"/>
      <c r="T174" s="55"/>
      <c r="U174" s="55"/>
      <c r="V174" s="55"/>
      <c r="W174" s="55"/>
      <c r="X174" s="56"/>
    </row>
    <row r="175" spans="1:24" s="14" customFormat="1" ht="15" x14ac:dyDescent="0.25">
      <c r="A175" s="75" t="s">
        <v>657</v>
      </c>
      <c r="B175" s="14" t="s">
        <v>658</v>
      </c>
      <c r="C175" s="14" t="s">
        <v>78</v>
      </c>
      <c r="D175" s="17">
        <v>10</v>
      </c>
      <c r="F175" s="140"/>
      <c r="G175" s="55"/>
      <c r="H175" s="55"/>
      <c r="I175" s="55"/>
      <c r="J175" s="55"/>
      <c r="K175" s="55"/>
      <c r="L175" s="55"/>
      <c r="M175" s="55"/>
      <c r="N175" s="55"/>
      <c r="O175" s="55"/>
      <c r="P175" s="55"/>
      <c r="Q175" s="55"/>
      <c r="R175" s="55"/>
      <c r="S175" s="55"/>
      <c r="T175" s="55"/>
      <c r="U175" s="55"/>
      <c r="V175" s="55"/>
      <c r="W175" s="55"/>
      <c r="X175" s="56"/>
    </row>
    <row r="176" spans="1:24" s="14" customFormat="1" ht="15" x14ac:dyDescent="0.25">
      <c r="A176" s="75" t="s">
        <v>659</v>
      </c>
      <c r="B176" s="14" t="s">
        <v>660</v>
      </c>
      <c r="C176" s="14" t="s">
        <v>78</v>
      </c>
      <c r="D176" s="17">
        <v>10</v>
      </c>
      <c r="F176" s="140"/>
      <c r="G176" s="55"/>
      <c r="H176" s="55"/>
      <c r="I176" s="55"/>
      <c r="J176" s="55"/>
      <c r="K176" s="55"/>
      <c r="L176" s="55"/>
      <c r="M176" s="55"/>
      <c r="N176" s="55"/>
      <c r="O176" s="55"/>
      <c r="P176" s="55"/>
      <c r="Q176" s="55"/>
      <c r="R176" s="55"/>
      <c r="S176" s="55"/>
      <c r="T176" s="55"/>
      <c r="U176" s="55"/>
      <c r="V176" s="55"/>
      <c r="W176" s="55"/>
      <c r="X176" s="56"/>
    </row>
    <row r="177" spans="1:47" ht="15.6" x14ac:dyDescent="0.25">
      <c r="A177" s="4"/>
      <c r="B177" s="88" t="s">
        <v>661</v>
      </c>
      <c r="C177" s="4"/>
      <c r="D177" s="4"/>
      <c r="E177" s="4"/>
      <c r="F177" s="139"/>
    </row>
    <row r="178" spans="1:47" s="14" customFormat="1" ht="45" x14ac:dyDescent="0.25">
      <c r="A178" s="75" t="s">
        <v>662</v>
      </c>
      <c r="B178" s="14" t="s">
        <v>663</v>
      </c>
      <c r="C178" s="14" t="s">
        <v>602</v>
      </c>
      <c r="D178" s="17">
        <v>1</v>
      </c>
      <c r="F178" s="140"/>
      <c r="G178" s="55"/>
      <c r="H178" s="55"/>
      <c r="I178" s="55"/>
      <c r="J178" s="55"/>
      <c r="K178" s="55"/>
      <c r="L178" s="55"/>
      <c r="M178" s="55"/>
      <c r="N178" s="55"/>
      <c r="O178" s="55"/>
      <c r="P178" s="55"/>
      <c r="Q178" s="55"/>
      <c r="R178" s="55"/>
      <c r="S178" s="55"/>
      <c r="T178" s="55"/>
      <c r="U178" s="55"/>
      <c r="V178" s="55"/>
      <c r="W178" s="55"/>
      <c r="X178" s="56"/>
    </row>
    <row r="179" spans="1:47" s="14" customFormat="1" ht="30" x14ac:dyDescent="0.25">
      <c r="A179" s="75" t="s">
        <v>664</v>
      </c>
      <c r="B179" s="14" t="s">
        <v>665</v>
      </c>
      <c r="C179" s="14" t="s">
        <v>602</v>
      </c>
      <c r="D179" s="17">
        <v>1</v>
      </c>
      <c r="F179" s="140"/>
      <c r="G179" s="55"/>
      <c r="H179" s="55"/>
      <c r="I179" s="55"/>
      <c r="J179" s="55"/>
      <c r="K179" s="55"/>
      <c r="L179" s="55"/>
      <c r="M179" s="55"/>
      <c r="N179" s="55"/>
      <c r="O179" s="55"/>
      <c r="P179" s="55"/>
      <c r="Q179" s="55"/>
      <c r="R179" s="55"/>
      <c r="S179" s="55"/>
      <c r="T179" s="55"/>
      <c r="U179" s="55"/>
      <c r="V179" s="55"/>
      <c r="W179" s="55"/>
      <c r="X179" s="56"/>
    </row>
    <row r="180" spans="1:47" s="14" customFormat="1" ht="15" x14ac:dyDescent="0.25">
      <c r="A180" s="75" t="s">
        <v>666</v>
      </c>
      <c r="B180" s="14" t="s">
        <v>667</v>
      </c>
      <c r="C180" s="14" t="s">
        <v>602</v>
      </c>
      <c r="D180" s="17">
        <v>2</v>
      </c>
      <c r="F180" s="140"/>
      <c r="G180" s="55"/>
      <c r="H180" s="55"/>
      <c r="I180" s="55"/>
      <c r="J180" s="55"/>
      <c r="K180" s="55"/>
      <c r="L180" s="55"/>
      <c r="M180" s="55"/>
      <c r="N180" s="55"/>
      <c r="O180" s="55"/>
      <c r="P180" s="55"/>
      <c r="Q180" s="55"/>
      <c r="R180" s="55"/>
      <c r="S180" s="55"/>
      <c r="T180" s="55"/>
      <c r="U180" s="55"/>
      <c r="V180" s="55"/>
      <c r="W180" s="55"/>
      <c r="X180" s="56"/>
    </row>
    <row r="181" spans="1:47" ht="15.6" x14ac:dyDescent="0.25">
      <c r="A181" s="4"/>
      <c r="B181" s="88" t="s">
        <v>668</v>
      </c>
      <c r="C181" s="4"/>
      <c r="D181" s="4"/>
      <c r="E181" s="4"/>
      <c r="F181" s="139"/>
    </row>
    <row r="182" spans="1:47" s="14" customFormat="1" ht="45" x14ac:dyDescent="0.25">
      <c r="A182" s="75" t="s">
        <v>669</v>
      </c>
      <c r="B182" s="14" t="s">
        <v>670</v>
      </c>
      <c r="C182" s="14" t="s">
        <v>602</v>
      </c>
      <c r="D182" s="17">
        <v>1</v>
      </c>
      <c r="F182" s="140"/>
      <c r="G182" s="55"/>
      <c r="H182" s="55"/>
      <c r="I182" s="55"/>
      <c r="J182" s="55"/>
      <c r="K182" s="55"/>
      <c r="L182" s="55"/>
      <c r="M182" s="55"/>
      <c r="N182" s="55"/>
      <c r="O182" s="55"/>
      <c r="P182" s="55"/>
      <c r="Q182" s="55"/>
      <c r="R182" s="55"/>
      <c r="S182" s="55"/>
      <c r="T182" s="55"/>
      <c r="U182" s="55"/>
      <c r="V182" s="55"/>
      <c r="W182" s="55"/>
      <c r="X182" s="56"/>
    </row>
    <row r="183" spans="1:47" s="14" customFormat="1" ht="30" x14ac:dyDescent="0.25">
      <c r="A183" s="75" t="s">
        <v>671</v>
      </c>
      <c r="B183" s="14" t="s">
        <v>672</v>
      </c>
      <c r="C183" s="14" t="s">
        <v>602</v>
      </c>
      <c r="D183" s="17">
        <v>1</v>
      </c>
      <c r="F183" s="140"/>
      <c r="G183" s="55"/>
      <c r="H183" s="55"/>
      <c r="I183" s="55"/>
      <c r="J183" s="55"/>
      <c r="K183" s="55"/>
      <c r="L183" s="55"/>
      <c r="M183" s="55"/>
      <c r="N183" s="55"/>
      <c r="O183" s="55"/>
      <c r="P183" s="55"/>
      <c r="Q183" s="55"/>
      <c r="R183" s="55"/>
      <c r="S183" s="55"/>
      <c r="T183" s="55"/>
      <c r="U183" s="55"/>
      <c r="V183" s="55"/>
      <c r="W183" s="55"/>
      <c r="X183" s="56"/>
    </row>
    <row r="184" spans="1:47" ht="15.6" x14ac:dyDescent="0.25">
      <c r="A184" s="4"/>
      <c r="B184" s="88" t="s">
        <v>673</v>
      </c>
      <c r="C184" s="4"/>
      <c r="D184" s="4"/>
      <c r="E184" s="4"/>
      <c r="F184" s="139"/>
    </row>
    <row r="185" spans="1:47" s="14" customFormat="1" ht="30" x14ac:dyDescent="0.25">
      <c r="A185" s="75" t="s">
        <v>674</v>
      </c>
      <c r="B185" s="14" t="s">
        <v>675</v>
      </c>
      <c r="C185" s="14" t="s">
        <v>602</v>
      </c>
      <c r="D185" s="17">
        <v>1</v>
      </c>
      <c r="F185" s="140"/>
      <c r="G185" s="55"/>
      <c r="H185" s="55"/>
      <c r="I185" s="55"/>
      <c r="J185" s="55"/>
      <c r="K185" s="55"/>
      <c r="L185" s="55"/>
      <c r="M185" s="55"/>
      <c r="N185" s="55"/>
      <c r="O185" s="55"/>
      <c r="P185" s="55"/>
      <c r="Q185" s="55"/>
      <c r="R185" s="55"/>
      <c r="S185" s="55"/>
      <c r="T185" s="55"/>
      <c r="U185" s="55"/>
      <c r="V185" s="55"/>
      <c r="W185" s="55"/>
      <c r="X185" s="58"/>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row>
    <row r="186" spans="1:47" s="14" customFormat="1" ht="15" x14ac:dyDescent="0.25">
      <c r="A186" s="75" t="s">
        <v>676</v>
      </c>
      <c r="B186" s="14" t="s">
        <v>677</v>
      </c>
      <c r="C186" s="14" t="s">
        <v>602</v>
      </c>
      <c r="D186" s="17">
        <v>1</v>
      </c>
      <c r="F186" s="140"/>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6"/>
    </row>
    <row r="187" spans="1:47" ht="15.6" x14ac:dyDescent="0.25">
      <c r="A187" s="63"/>
      <c r="B187" s="65"/>
      <c r="C187" s="15"/>
      <c r="D187" s="18"/>
      <c r="E187" s="66" t="s">
        <v>1005</v>
      </c>
      <c r="F187" s="142"/>
    </row>
    <row r="188" spans="1:47" ht="15.6" x14ac:dyDescent="0.25">
      <c r="A188" s="4"/>
      <c r="B188" s="88" t="s">
        <v>1007</v>
      </c>
      <c r="C188" s="3" t="s">
        <v>6</v>
      </c>
      <c r="D188" s="3" t="s">
        <v>4</v>
      </c>
      <c r="E188" s="3" t="s">
        <v>2</v>
      </c>
      <c r="F188" s="139" t="s">
        <v>3</v>
      </c>
    </row>
    <row r="189" spans="1:47" ht="15.6" x14ac:dyDescent="0.25">
      <c r="A189" s="4"/>
      <c r="B189" s="88" t="s">
        <v>290</v>
      </c>
      <c r="C189" s="4" t="s">
        <v>289</v>
      </c>
      <c r="D189" s="4" t="s">
        <v>289</v>
      </c>
      <c r="E189" s="4"/>
      <c r="F189" s="139"/>
    </row>
    <row r="190" spans="1:47" ht="105" x14ac:dyDescent="0.3">
      <c r="A190" s="76" t="s">
        <v>291</v>
      </c>
      <c r="B190" s="14" t="s">
        <v>292</v>
      </c>
      <c r="C190" s="15" t="s">
        <v>27</v>
      </c>
      <c r="D190" s="77">
        <v>10</v>
      </c>
      <c r="E190" s="64"/>
      <c r="F190" s="142"/>
    </row>
    <row r="191" spans="1:47" ht="15.6" x14ac:dyDescent="0.3">
      <c r="A191" s="76" t="s">
        <v>293</v>
      </c>
      <c r="B191" s="14" t="s">
        <v>294</v>
      </c>
      <c r="C191" s="15" t="s">
        <v>27</v>
      </c>
      <c r="D191" s="77">
        <v>10</v>
      </c>
      <c r="E191" s="64"/>
      <c r="F191" s="142"/>
    </row>
    <row r="192" spans="1:47" ht="15.6" x14ac:dyDescent="0.3">
      <c r="A192" s="76" t="s">
        <v>295</v>
      </c>
      <c r="B192" s="14" t="s">
        <v>296</v>
      </c>
      <c r="C192" s="15" t="s">
        <v>27</v>
      </c>
      <c r="D192" s="77">
        <v>10</v>
      </c>
      <c r="E192" s="64"/>
      <c r="F192" s="142"/>
    </row>
    <row r="193" spans="1:6" ht="45" x14ac:dyDescent="0.3">
      <c r="A193" s="76" t="s">
        <v>297</v>
      </c>
      <c r="B193" s="14" t="s">
        <v>298</v>
      </c>
      <c r="C193" s="15" t="s">
        <v>27</v>
      </c>
      <c r="D193" s="77">
        <v>50</v>
      </c>
      <c r="E193" s="64"/>
      <c r="F193" s="142"/>
    </row>
    <row r="194" spans="1:6" ht="15.6" x14ac:dyDescent="0.3">
      <c r="A194" s="76" t="s">
        <v>299</v>
      </c>
      <c r="B194" s="14" t="s">
        <v>300</v>
      </c>
      <c r="C194" s="15" t="s">
        <v>27</v>
      </c>
      <c r="D194" s="77">
        <v>210</v>
      </c>
      <c r="E194" s="64"/>
      <c r="F194" s="142"/>
    </row>
    <row r="195" spans="1:6" ht="15.6" x14ac:dyDescent="0.3">
      <c r="A195" s="76" t="s">
        <v>301</v>
      </c>
      <c r="B195" s="14" t="s">
        <v>302</v>
      </c>
      <c r="C195" s="15" t="s">
        <v>27</v>
      </c>
      <c r="D195" s="77">
        <v>610</v>
      </c>
      <c r="E195" s="64"/>
      <c r="F195" s="142"/>
    </row>
    <row r="196" spans="1:6" ht="60" x14ac:dyDescent="0.3">
      <c r="A196" s="76" t="s">
        <v>303</v>
      </c>
      <c r="B196" s="14" t="s">
        <v>304</v>
      </c>
      <c r="C196" s="15" t="s">
        <v>27</v>
      </c>
      <c r="D196" s="77">
        <v>70</v>
      </c>
      <c r="E196" s="64"/>
      <c r="F196" s="142"/>
    </row>
    <row r="197" spans="1:6" ht="60" x14ac:dyDescent="0.3">
      <c r="A197" s="76" t="s">
        <v>305</v>
      </c>
      <c r="B197" s="14" t="s">
        <v>306</v>
      </c>
      <c r="C197" s="15" t="s">
        <v>27</v>
      </c>
      <c r="D197" s="77">
        <v>50</v>
      </c>
      <c r="E197" s="64"/>
      <c r="F197" s="142"/>
    </row>
    <row r="198" spans="1:6" ht="45" x14ac:dyDescent="0.3">
      <c r="A198" s="76" t="s">
        <v>307</v>
      </c>
      <c r="B198" s="14" t="s">
        <v>308</v>
      </c>
      <c r="C198" s="15" t="s">
        <v>6</v>
      </c>
      <c r="D198" s="77">
        <v>2</v>
      </c>
      <c r="E198" s="64"/>
      <c r="F198" s="142"/>
    </row>
    <row r="199" spans="1:6" ht="15.6" x14ac:dyDescent="0.3">
      <c r="A199" s="76" t="s">
        <v>309</v>
      </c>
      <c r="B199" s="14" t="s">
        <v>310</v>
      </c>
      <c r="C199" s="15" t="s">
        <v>27</v>
      </c>
      <c r="D199" s="77">
        <v>4</v>
      </c>
      <c r="E199" s="64"/>
      <c r="F199" s="142"/>
    </row>
    <row r="200" spans="1:6" ht="15.6" x14ac:dyDescent="0.3">
      <c r="A200" s="76" t="s">
        <v>311</v>
      </c>
      <c r="B200" s="14" t="s">
        <v>312</v>
      </c>
      <c r="C200" s="15" t="s">
        <v>27</v>
      </c>
      <c r="D200" s="77">
        <v>3</v>
      </c>
      <c r="E200" s="64"/>
      <c r="F200" s="142"/>
    </row>
    <row r="201" spans="1:6" ht="75" x14ac:dyDescent="0.3">
      <c r="A201" s="76" t="s">
        <v>313</v>
      </c>
      <c r="B201" s="14" t="s">
        <v>314</v>
      </c>
      <c r="C201" s="15" t="s">
        <v>111</v>
      </c>
      <c r="D201" s="77">
        <v>1</v>
      </c>
      <c r="E201" s="64"/>
      <c r="F201" s="142"/>
    </row>
    <row r="202" spans="1:6" ht="60" x14ac:dyDescent="0.3">
      <c r="A202" s="76" t="s">
        <v>315</v>
      </c>
      <c r="B202" s="14" t="s">
        <v>316</v>
      </c>
      <c r="C202" s="15" t="s">
        <v>6</v>
      </c>
      <c r="D202" s="77">
        <v>2</v>
      </c>
      <c r="E202" s="64"/>
      <c r="F202" s="142"/>
    </row>
    <row r="203" spans="1:6" ht="15.6" x14ac:dyDescent="0.3">
      <c r="A203" s="76" t="s">
        <v>317</v>
      </c>
      <c r="B203" s="14" t="s">
        <v>318</v>
      </c>
      <c r="C203" s="15" t="s">
        <v>6</v>
      </c>
      <c r="D203" s="77">
        <v>4</v>
      </c>
      <c r="E203" s="64"/>
      <c r="F203" s="142"/>
    </row>
    <row r="204" spans="1:6" ht="15.6" x14ac:dyDescent="0.3">
      <c r="A204" s="76" t="s">
        <v>319</v>
      </c>
      <c r="B204" s="14" t="s">
        <v>320</v>
      </c>
      <c r="C204" s="15" t="s">
        <v>6</v>
      </c>
      <c r="D204" s="77">
        <v>3</v>
      </c>
      <c r="E204" s="64"/>
      <c r="F204" s="142"/>
    </row>
    <row r="205" spans="1:6" ht="60" x14ac:dyDescent="0.3">
      <c r="A205" s="76" t="s">
        <v>321</v>
      </c>
      <c r="B205" s="14" t="s">
        <v>322</v>
      </c>
      <c r="C205" s="15" t="s">
        <v>6</v>
      </c>
      <c r="D205" s="77">
        <v>1</v>
      </c>
      <c r="E205" s="64"/>
      <c r="F205" s="142"/>
    </row>
    <row r="206" spans="1:6" ht="45" x14ac:dyDescent="0.3">
      <c r="A206" s="76" t="s">
        <v>323</v>
      </c>
      <c r="B206" s="14" t="s">
        <v>324</v>
      </c>
      <c r="C206" s="15" t="s">
        <v>6</v>
      </c>
      <c r="D206" s="77">
        <v>10</v>
      </c>
      <c r="E206" s="64"/>
      <c r="F206" s="142"/>
    </row>
    <row r="207" spans="1:6" ht="15.6" x14ac:dyDescent="0.3">
      <c r="A207" s="76" t="s">
        <v>325</v>
      </c>
      <c r="B207" s="14" t="s">
        <v>326</v>
      </c>
      <c r="C207" s="15" t="s">
        <v>6</v>
      </c>
      <c r="D207" s="77">
        <v>5</v>
      </c>
      <c r="E207" s="64"/>
      <c r="F207" s="142"/>
    </row>
    <row r="208" spans="1:6" ht="15.6" x14ac:dyDescent="0.3">
      <c r="A208" s="76" t="s">
        <v>327</v>
      </c>
      <c r="B208" s="14" t="s">
        <v>328</v>
      </c>
      <c r="C208" s="15" t="s">
        <v>6</v>
      </c>
      <c r="D208" s="77">
        <v>5</v>
      </c>
      <c r="E208" s="64"/>
      <c r="F208" s="142"/>
    </row>
    <row r="209" spans="1:6" ht="15.6" x14ac:dyDescent="0.3">
      <c r="A209" s="76" t="s">
        <v>329</v>
      </c>
      <c r="B209" s="14" t="s">
        <v>330</v>
      </c>
      <c r="C209" s="15" t="s">
        <v>6</v>
      </c>
      <c r="D209" s="77">
        <v>3</v>
      </c>
      <c r="E209" s="64"/>
      <c r="F209" s="142"/>
    </row>
    <row r="210" spans="1:6" ht="15.6" x14ac:dyDescent="0.3">
      <c r="A210" s="76" t="s">
        <v>331</v>
      </c>
      <c r="B210" s="14" t="s">
        <v>332</v>
      </c>
      <c r="C210" s="15" t="s">
        <v>6</v>
      </c>
      <c r="D210" s="77">
        <v>5</v>
      </c>
      <c r="E210" s="64"/>
      <c r="F210" s="142"/>
    </row>
    <row r="211" spans="1:6" ht="45" x14ac:dyDescent="0.3">
      <c r="A211" s="76" t="s">
        <v>333</v>
      </c>
      <c r="B211" s="14" t="s">
        <v>334</v>
      </c>
      <c r="C211" s="15" t="s">
        <v>6</v>
      </c>
      <c r="D211" s="77">
        <v>1</v>
      </c>
      <c r="E211" s="64"/>
      <c r="F211" s="142"/>
    </row>
    <row r="212" spans="1:6" ht="15.6" x14ac:dyDescent="0.3">
      <c r="A212" s="76" t="s">
        <v>335</v>
      </c>
      <c r="B212" s="14" t="s">
        <v>336</v>
      </c>
      <c r="C212" s="15" t="s">
        <v>6</v>
      </c>
      <c r="D212" s="77">
        <v>1</v>
      </c>
      <c r="E212" s="64"/>
      <c r="F212" s="142"/>
    </row>
    <row r="213" spans="1:6" ht="15.6" x14ac:dyDescent="0.3">
      <c r="A213" s="76" t="s">
        <v>337</v>
      </c>
      <c r="B213" s="14" t="s">
        <v>338</v>
      </c>
      <c r="C213" s="15" t="s">
        <v>6</v>
      </c>
      <c r="D213" s="77">
        <v>1</v>
      </c>
      <c r="E213" s="64"/>
      <c r="F213" s="142"/>
    </row>
    <row r="214" spans="1:6" ht="15.6" x14ac:dyDescent="0.3">
      <c r="A214" s="76" t="s">
        <v>339</v>
      </c>
      <c r="B214" s="14" t="s">
        <v>340</v>
      </c>
      <c r="C214" s="15" t="s">
        <v>6</v>
      </c>
      <c r="D214" s="77">
        <v>1</v>
      </c>
      <c r="E214" s="64"/>
      <c r="F214" s="142"/>
    </row>
    <row r="215" spans="1:6" ht="15.6" x14ac:dyDescent="0.3">
      <c r="A215" s="76" t="s">
        <v>341</v>
      </c>
      <c r="B215" s="14" t="s">
        <v>342</v>
      </c>
      <c r="C215" s="15" t="s">
        <v>6</v>
      </c>
      <c r="D215" s="77">
        <v>2</v>
      </c>
      <c r="E215" s="64"/>
      <c r="F215" s="142"/>
    </row>
    <row r="216" spans="1:6" ht="15.6" x14ac:dyDescent="0.3">
      <c r="A216" s="76" t="s">
        <v>343</v>
      </c>
      <c r="B216" s="14" t="s">
        <v>344</v>
      </c>
      <c r="C216" s="15" t="s">
        <v>6</v>
      </c>
      <c r="D216" s="77">
        <v>2</v>
      </c>
      <c r="E216" s="64"/>
      <c r="F216" s="142"/>
    </row>
    <row r="217" spans="1:6" ht="15.6" x14ac:dyDescent="0.3">
      <c r="A217" s="76" t="s">
        <v>345</v>
      </c>
      <c r="B217" s="14" t="s">
        <v>346</v>
      </c>
      <c r="C217" s="15" t="s">
        <v>6</v>
      </c>
      <c r="D217" s="77">
        <v>2</v>
      </c>
      <c r="E217" s="64"/>
      <c r="F217" s="142"/>
    </row>
    <row r="218" spans="1:6" ht="75" x14ac:dyDescent="0.3">
      <c r="A218" s="76" t="s">
        <v>347</v>
      </c>
      <c r="B218" s="14" t="s">
        <v>348</v>
      </c>
      <c r="C218" s="15" t="s">
        <v>111</v>
      </c>
      <c r="D218" s="77">
        <v>5</v>
      </c>
      <c r="E218" s="64"/>
      <c r="F218" s="142"/>
    </row>
    <row r="219" spans="1:6" ht="105" x14ac:dyDescent="0.3">
      <c r="A219" s="76" t="s">
        <v>349</v>
      </c>
      <c r="B219" s="14" t="s">
        <v>350</v>
      </c>
      <c r="C219" s="15" t="s">
        <v>111</v>
      </c>
      <c r="D219" s="77">
        <v>1</v>
      </c>
      <c r="E219" s="64"/>
      <c r="F219" s="142"/>
    </row>
    <row r="220" spans="1:6" ht="30" x14ac:dyDescent="0.3">
      <c r="A220" s="76" t="s">
        <v>351</v>
      </c>
      <c r="B220" s="14" t="s">
        <v>352</v>
      </c>
      <c r="C220" s="15" t="s">
        <v>103</v>
      </c>
      <c r="D220" s="77">
        <v>10</v>
      </c>
      <c r="E220" s="64"/>
      <c r="F220" s="142"/>
    </row>
    <row r="221" spans="1:6" ht="15.6" x14ac:dyDescent="0.25">
      <c r="A221" s="4" t="s">
        <v>353</v>
      </c>
      <c r="B221" s="88" t="s">
        <v>354</v>
      </c>
      <c r="C221" s="4" t="s">
        <v>289</v>
      </c>
      <c r="D221" s="4" t="s">
        <v>289</v>
      </c>
      <c r="E221" s="4"/>
      <c r="F221" s="139"/>
    </row>
    <row r="222" spans="1:6" ht="60" x14ac:dyDescent="0.3">
      <c r="A222" s="76" t="s">
        <v>355</v>
      </c>
      <c r="B222" s="14" t="s">
        <v>356</v>
      </c>
      <c r="C222" s="15" t="s">
        <v>27</v>
      </c>
      <c r="D222" s="77">
        <v>170</v>
      </c>
      <c r="E222" s="64"/>
      <c r="F222" s="142"/>
    </row>
    <row r="223" spans="1:6" ht="60" x14ac:dyDescent="0.3">
      <c r="A223" s="76" t="s">
        <v>357</v>
      </c>
      <c r="B223" s="14" t="s">
        <v>358</v>
      </c>
      <c r="C223" s="15" t="s">
        <v>27</v>
      </c>
      <c r="D223" s="77">
        <v>50</v>
      </c>
      <c r="E223" s="64"/>
      <c r="F223" s="142"/>
    </row>
    <row r="224" spans="1:6" ht="60" x14ac:dyDescent="0.3">
      <c r="A224" s="76" t="s">
        <v>359</v>
      </c>
      <c r="B224" s="14" t="s">
        <v>360</v>
      </c>
      <c r="C224" s="15" t="s">
        <v>27</v>
      </c>
      <c r="D224" s="77">
        <v>75</v>
      </c>
      <c r="E224" s="64"/>
      <c r="F224" s="142"/>
    </row>
    <row r="225" spans="1:6" ht="60" x14ac:dyDescent="0.3">
      <c r="A225" s="76" t="s">
        <v>361</v>
      </c>
      <c r="B225" s="14" t="s">
        <v>362</v>
      </c>
      <c r="C225" s="15" t="s">
        <v>27</v>
      </c>
      <c r="D225" s="77">
        <v>75</v>
      </c>
      <c r="E225" s="64"/>
      <c r="F225" s="142"/>
    </row>
    <row r="226" spans="1:6" ht="90" x14ac:dyDescent="0.3">
      <c r="A226" s="76" t="s">
        <v>363</v>
      </c>
      <c r="B226" s="14" t="s">
        <v>364</v>
      </c>
      <c r="C226" s="15" t="s">
        <v>6</v>
      </c>
      <c r="D226" s="77">
        <v>10</v>
      </c>
      <c r="E226" s="64"/>
      <c r="F226" s="142"/>
    </row>
    <row r="227" spans="1:6" ht="15.6" x14ac:dyDescent="0.3">
      <c r="A227" s="76" t="s">
        <v>365</v>
      </c>
      <c r="B227" s="14" t="s">
        <v>366</v>
      </c>
      <c r="C227" s="15" t="s">
        <v>6</v>
      </c>
      <c r="D227" s="77">
        <v>2</v>
      </c>
      <c r="E227" s="64"/>
      <c r="F227" s="142"/>
    </row>
    <row r="228" spans="1:6" ht="15.6" x14ac:dyDescent="0.3">
      <c r="A228" s="76" t="s">
        <v>367</v>
      </c>
      <c r="B228" s="14" t="s">
        <v>368</v>
      </c>
      <c r="C228" s="15" t="s">
        <v>6</v>
      </c>
      <c r="D228" s="77">
        <v>2</v>
      </c>
      <c r="E228" s="64"/>
      <c r="F228" s="142"/>
    </row>
    <row r="229" spans="1:6" ht="15.6" x14ac:dyDescent="0.3">
      <c r="A229" s="76" t="s">
        <v>369</v>
      </c>
      <c r="B229" s="14" t="s">
        <v>370</v>
      </c>
      <c r="C229" s="15" t="s">
        <v>6</v>
      </c>
      <c r="D229" s="77">
        <v>2</v>
      </c>
      <c r="E229" s="64"/>
      <c r="F229" s="142"/>
    </row>
    <row r="230" spans="1:6" ht="30" x14ac:dyDescent="0.3">
      <c r="A230" s="76" t="s">
        <v>371</v>
      </c>
      <c r="B230" s="14" t="s">
        <v>372</v>
      </c>
      <c r="C230" s="15" t="s">
        <v>111</v>
      </c>
      <c r="D230" s="77">
        <v>32</v>
      </c>
      <c r="E230" s="64"/>
      <c r="F230" s="142"/>
    </row>
    <row r="231" spans="1:6" ht="30" x14ac:dyDescent="0.3">
      <c r="A231" s="76" t="s">
        <v>373</v>
      </c>
      <c r="B231" s="14" t="s">
        <v>374</v>
      </c>
      <c r="C231" s="15" t="s">
        <v>6</v>
      </c>
      <c r="D231" s="77">
        <v>5</v>
      </c>
      <c r="E231" s="64"/>
      <c r="F231" s="142"/>
    </row>
    <row r="232" spans="1:6" ht="15.6" x14ac:dyDescent="0.3">
      <c r="A232" s="76" t="s">
        <v>375</v>
      </c>
      <c r="B232" s="14" t="s">
        <v>376</v>
      </c>
      <c r="C232" s="15" t="s">
        <v>6</v>
      </c>
      <c r="D232" s="77">
        <v>3</v>
      </c>
      <c r="E232" s="64"/>
      <c r="F232" s="142"/>
    </row>
    <row r="233" spans="1:6" ht="60" x14ac:dyDescent="0.3">
      <c r="A233" s="76" t="s">
        <v>377</v>
      </c>
      <c r="B233" s="14" t="s">
        <v>378</v>
      </c>
      <c r="C233" s="15" t="s">
        <v>111</v>
      </c>
      <c r="D233" s="77">
        <v>1</v>
      </c>
      <c r="E233" s="64"/>
      <c r="F233" s="142"/>
    </row>
    <row r="234" spans="1:6" ht="15.6" x14ac:dyDescent="0.3">
      <c r="A234" s="76" t="s">
        <v>379</v>
      </c>
      <c r="B234" s="14" t="s">
        <v>380</v>
      </c>
      <c r="C234" s="15" t="s">
        <v>103</v>
      </c>
      <c r="D234" s="77">
        <v>1</v>
      </c>
      <c r="E234" s="64"/>
      <c r="F234" s="142"/>
    </row>
    <row r="235" spans="1:6" ht="30" x14ac:dyDescent="0.3">
      <c r="A235" s="76" t="s">
        <v>381</v>
      </c>
      <c r="B235" s="14" t="s">
        <v>382</v>
      </c>
      <c r="C235" s="15" t="s">
        <v>103</v>
      </c>
      <c r="D235" s="77">
        <v>5</v>
      </c>
      <c r="E235" s="64"/>
      <c r="F235" s="142"/>
    </row>
    <row r="236" spans="1:6" ht="30" x14ac:dyDescent="0.3">
      <c r="A236" s="76" t="s">
        <v>383</v>
      </c>
      <c r="B236" s="14" t="s">
        <v>352</v>
      </c>
      <c r="C236" s="15" t="s">
        <v>103</v>
      </c>
      <c r="D236" s="77">
        <v>10</v>
      </c>
      <c r="E236" s="64"/>
      <c r="F236" s="142"/>
    </row>
    <row r="237" spans="1:6" ht="15.6" x14ac:dyDescent="0.25">
      <c r="A237" s="4"/>
      <c r="B237" s="88" t="s">
        <v>384</v>
      </c>
      <c r="C237" s="4" t="s">
        <v>289</v>
      </c>
      <c r="D237" s="4" t="s">
        <v>289</v>
      </c>
      <c r="E237" s="4"/>
      <c r="F237" s="139"/>
    </row>
    <row r="238" spans="1:6" ht="15.6" x14ac:dyDescent="0.25">
      <c r="A238" s="4"/>
      <c r="B238" s="88" t="s">
        <v>1008</v>
      </c>
      <c r="C238" s="4" t="s">
        <v>289</v>
      </c>
      <c r="D238" s="4" t="s">
        <v>289</v>
      </c>
      <c r="E238" s="4"/>
      <c r="F238" s="139"/>
    </row>
    <row r="239" spans="1:6" ht="15.6" x14ac:dyDescent="0.25">
      <c r="A239" s="4"/>
      <c r="B239" s="88" t="s">
        <v>385</v>
      </c>
      <c r="C239" s="4" t="s">
        <v>289</v>
      </c>
      <c r="D239" s="4" t="s">
        <v>289</v>
      </c>
      <c r="E239" s="4"/>
      <c r="F239" s="139"/>
    </row>
    <row r="240" spans="1:6" ht="62.4" x14ac:dyDescent="0.3">
      <c r="A240" s="76" t="s">
        <v>386</v>
      </c>
      <c r="B240" s="90" t="s">
        <v>387</v>
      </c>
      <c r="C240" s="78" t="s">
        <v>27</v>
      </c>
      <c r="D240" s="77">
        <v>5</v>
      </c>
      <c r="E240" s="64"/>
      <c r="F240" s="142"/>
    </row>
    <row r="241" spans="1:6" ht="15.6" x14ac:dyDescent="0.3">
      <c r="A241" s="76" t="s">
        <v>388</v>
      </c>
      <c r="B241" s="90" t="s">
        <v>389</v>
      </c>
      <c r="C241" s="78" t="s">
        <v>27</v>
      </c>
      <c r="D241" s="77">
        <v>5</v>
      </c>
      <c r="E241" s="64"/>
      <c r="F241" s="142"/>
    </row>
    <row r="242" spans="1:6" ht="15.6" x14ac:dyDescent="0.3">
      <c r="A242" s="76" t="s">
        <v>390</v>
      </c>
      <c r="B242" s="90" t="s">
        <v>391</v>
      </c>
      <c r="C242" s="78" t="s">
        <v>27</v>
      </c>
      <c r="D242" s="77">
        <v>5</v>
      </c>
      <c r="E242" s="64"/>
      <c r="F242" s="142"/>
    </row>
    <row r="243" spans="1:6" ht="31.2" x14ac:dyDescent="0.3">
      <c r="A243" s="76" t="s">
        <v>392</v>
      </c>
      <c r="B243" s="90" t="s">
        <v>393</v>
      </c>
      <c r="C243" s="78" t="s">
        <v>27</v>
      </c>
      <c r="D243" s="77">
        <v>10</v>
      </c>
      <c r="E243" s="64"/>
      <c r="F243" s="142"/>
    </row>
    <row r="244" spans="1:6" ht="31.2" x14ac:dyDescent="0.3">
      <c r="A244" s="76" t="s">
        <v>394</v>
      </c>
      <c r="B244" s="90" t="s">
        <v>395</v>
      </c>
      <c r="C244" s="78" t="s">
        <v>27</v>
      </c>
      <c r="D244" s="77">
        <v>50</v>
      </c>
      <c r="E244" s="64"/>
      <c r="F244" s="142"/>
    </row>
    <row r="245" spans="1:6" ht="62.4" x14ac:dyDescent="0.3">
      <c r="A245" s="76" t="s">
        <v>396</v>
      </c>
      <c r="B245" s="90" t="s">
        <v>397</v>
      </c>
      <c r="C245" s="78" t="s">
        <v>27</v>
      </c>
      <c r="D245" s="77">
        <v>90</v>
      </c>
      <c r="E245" s="64"/>
      <c r="F245" s="142"/>
    </row>
    <row r="246" spans="1:6" ht="46.8" x14ac:dyDescent="0.3">
      <c r="A246" s="76" t="s">
        <v>398</v>
      </c>
      <c r="B246" s="90" t="s">
        <v>399</v>
      </c>
      <c r="C246" s="78" t="s">
        <v>27</v>
      </c>
      <c r="D246" s="77">
        <v>10</v>
      </c>
      <c r="E246" s="64"/>
      <c r="F246" s="142"/>
    </row>
    <row r="247" spans="1:6" ht="46.8" x14ac:dyDescent="0.3">
      <c r="A247" s="76" t="s">
        <v>400</v>
      </c>
      <c r="B247" s="90" t="s">
        <v>401</v>
      </c>
      <c r="C247" s="78" t="s">
        <v>27</v>
      </c>
      <c r="D247" s="77">
        <v>15</v>
      </c>
      <c r="E247" s="64"/>
      <c r="F247" s="142"/>
    </row>
    <row r="248" spans="1:6" ht="46.8" x14ac:dyDescent="0.3">
      <c r="A248" s="76" t="s">
        <v>402</v>
      </c>
      <c r="B248" s="90" t="s">
        <v>403</v>
      </c>
      <c r="C248" s="78" t="s">
        <v>27</v>
      </c>
      <c r="D248" s="77">
        <v>20</v>
      </c>
      <c r="E248" s="64"/>
      <c r="F248" s="142"/>
    </row>
    <row r="249" spans="1:6" ht="46.8" x14ac:dyDescent="0.3">
      <c r="A249" s="76" t="s">
        <v>404</v>
      </c>
      <c r="B249" s="90" t="s">
        <v>405</v>
      </c>
      <c r="C249" s="78" t="s">
        <v>27</v>
      </c>
      <c r="D249" s="77">
        <v>20</v>
      </c>
      <c r="E249" s="64"/>
      <c r="F249" s="142"/>
    </row>
    <row r="250" spans="1:6" ht="46.8" x14ac:dyDescent="0.3">
      <c r="A250" s="76" t="s">
        <v>406</v>
      </c>
      <c r="B250" s="90" t="s">
        <v>407</v>
      </c>
      <c r="C250" s="78" t="s">
        <v>27</v>
      </c>
      <c r="D250" s="77">
        <v>5</v>
      </c>
      <c r="E250" s="64"/>
      <c r="F250" s="142"/>
    </row>
    <row r="251" spans="1:6" ht="62.4" x14ac:dyDescent="0.3">
      <c r="A251" s="76" t="s">
        <v>408</v>
      </c>
      <c r="B251" s="90" t="s">
        <v>409</v>
      </c>
      <c r="C251" s="78" t="s">
        <v>27</v>
      </c>
      <c r="D251" s="77">
        <v>10</v>
      </c>
      <c r="E251" s="64"/>
      <c r="F251" s="142"/>
    </row>
    <row r="252" spans="1:6" ht="46.8" x14ac:dyDescent="0.3">
      <c r="A252" s="76" t="s">
        <v>410</v>
      </c>
      <c r="B252" s="90" t="s">
        <v>411</v>
      </c>
      <c r="C252" s="78" t="s">
        <v>27</v>
      </c>
      <c r="D252" s="77">
        <v>10</v>
      </c>
      <c r="E252" s="64"/>
      <c r="F252" s="142"/>
    </row>
    <row r="253" spans="1:6" ht="15.6" x14ac:dyDescent="0.3">
      <c r="A253" s="76" t="s">
        <v>412</v>
      </c>
      <c r="B253" s="90" t="s">
        <v>413</v>
      </c>
      <c r="C253" s="78" t="s">
        <v>6</v>
      </c>
      <c r="D253" s="77">
        <v>1</v>
      </c>
      <c r="E253" s="64"/>
      <c r="F253" s="142"/>
    </row>
    <row r="254" spans="1:6" ht="15.6" x14ac:dyDescent="0.3">
      <c r="A254" s="76" t="s">
        <v>414</v>
      </c>
      <c r="B254" s="90" t="s">
        <v>415</v>
      </c>
      <c r="C254" s="78" t="s">
        <v>6</v>
      </c>
      <c r="D254" s="77">
        <v>4</v>
      </c>
      <c r="E254" s="64"/>
      <c r="F254" s="142"/>
    </row>
    <row r="255" spans="1:6" ht="15.6" x14ac:dyDescent="0.3">
      <c r="A255" s="76" t="s">
        <v>416</v>
      </c>
      <c r="B255" s="90" t="s">
        <v>417</v>
      </c>
      <c r="C255" s="78" t="s">
        <v>6</v>
      </c>
      <c r="D255" s="77">
        <v>20</v>
      </c>
      <c r="E255" s="64"/>
      <c r="F255" s="142"/>
    </row>
    <row r="256" spans="1:6" ht="15.6" x14ac:dyDescent="0.3">
      <c r="A256" s="76" t="s">
        <v>418</v>
      </c>
      <c r="B256" s="90" t="s">
        <v>419</v>
      </c>
      <c r="C256" s="78" t="s">
        <v>6</v>
      </c>
      <c r="D256" s="77">
        <v>5</v>
      </c>
      <c r="E256" s="64"/>
      <c r="F256" s="142"/>
    </row>
    <row r="257" spans="1:6" ht="15.6" x14ac:dyDescent="0.3">
      <c r="A257" s="76" t="s">
        <v>420</v>
      </c>
      <c r="B257" s="90" t="s">
        <v>421</v>
      </c>
      <c r="C257" s="78" t="s">
        <v>6</v>
      </c>
      <c r="D257" s="77">
        <v>3</v>
      </c>
      <c r="E257" s="64"/>
      <c r="F257" s="142"/>
    </row>
    <row r="258" spans="1:6" ht="15.6" x14ac:dyDescent="0.3">
      <c r="A258" s="76" t="s">
        <v>422</v>
      </c>
      <c r="B258" s="90" t="s">
        <v>423</v>
      </c>
      <c r="C258" s="78" t="s">
        <v>6</v>
      </c>
      <c r="D258" s="77">
        <v>1</v>
      </c>
      <c r="E258" s="64"/>
      <c r="F258" s="142"/>
    </row>
    <row r="259" spans="1:6" ht="15.6" x14ac:dyDescent="0.3">
      <c r="A259" s="76" t="s">
        <v>424</v>
      </c>
      <c r="B259" s="90" t="s">
        <v>425</v>
      </c>
      <c r="C259" s="78" t="s">
        <v>6</v>
      </c>
      <c r="D259" s="77">
        <v>2</v>
      </c>
      <c r="E259" s="64"/>
      <c r="F259" s="142"/>
    </row>
    <row r="260" spans="1:6" ht="15.6" x14ac:dyDescent="0.3">
      <c r="A260" s="76" t="s">
        <v>426</v>
      </c>
      <c r="B260" s="90" t="s">
        <v>427</v>
      </c>
      <c r="C260" s="78" t="s">
        <v>6</v>
      </c>
      <c r="D260" s="77">
        <v>3</v>
      </c>
      <c r="E260" s="64"/>
      <c r="F260" s="142"/>
    </row>
    <row r="261" spans="1:6" ht="31.2" x14ac:dyDescent="0.3">
      <c r="A261" s="76" t="s">
        <v>428</v>
      </c>
      <c r="B261" s="90" t="s">
        <v>429</v>
      </c>
      <c r="C261" s="78" t="s">
        <v>6</v>
      </c>
      <c r="D261" s="77">
        <v>1</v>
      </c>
      <c r="E261" s="64"/>
      <c r="F261" s="142"/>
    </row>
    <row r="262" spans="1:6" ht="46.8" x14ac:dyDescent="0.3">
      <c r="A262" s="76" t="s">
        <v>430</v>
      </c>
      <c r="B262" s="90" t="s">
        <v>431</v>
      </c>
      <c r="C262" s="78" t="s">
        <v>6</v>
      </c>
      <c r="D262" s="77">
        <v>1</v>
      </c>
      <c r="E262" s="64"/>
      <c r="F262" s="142"/>
    </row>
    <row r="263" spans="1:6" ht="15.6" x14ac:dyDescent="0.3">
      <c r="A263" s="76" t="s">
        <v>432</v>
      </c>
      <c r="B263" s="90" t="s">
        <v>338</v>
      </c>
      <c r="C263" s="78" t="s">
        <v>6</v>
      </c>
      <c r="D263" s="77">
        <v>1</v>
      </c>
      <c r="E263" s="64"/>
      <c r="F263" s="142"/>
    </row>
    <row r="264" spans="1:6" ht="15.6" x14ac:dyDescent="0.3">
      <c r="A264" s="76" t="s">
        <v>433</v>
      </c>
      <c r="B264" s="90" t="s">
        <v>340</v>
      </c>
      <c r="C264" s="78" t="s">
        <v>6</v>
      </c>
      <c r="D264" s="77">
        <v>1</v>
      </c>
      <c r="E264" s="64"/>
      <c r="F264" s="142"/>
    </row>
    <row r="265" spans="1:6" ht="15.6" x14ac:dyDescent="0.3">
      <c r="A265" s="76" t="s">
        <v>434</v>
      </c>
      <c r="B265" s="90" t="s">
        <v>342</v>
      </c>
      <c r="C265" s="78" t="s">
        <v>6</v>
      </c>
      <c r="D265" s="77">
        <v>2</v>
      </c>
      <c r="E265" s="64"/>
      <c r="F265" s="142"/>
    </row>
    <row r="266" spans="1:6" ht="15.6" x14ac:dyDescent="0.3">
      <c r="A266" s="76" t="s">
        <v>435</v>
      </c>
      <c r="B266" s="90" t="s">
        <v>436</v>
      </c>
      <c r="C266" s="78" t="s">
        <v>6</v>
      </c>
      <c r="D266" s="77">
        <v>1</v>
      </c>
      <c r="E266" s="64"/>
      <c r="F266" s="142"/>
    </row>
    <row r="267" spans="1:6" ht="15.6" x14ac:dyDescent="0.3">
      <c r="A267" s="76" t="s">
        <v>437</v>
      </c>
      <c r="B267" s="90" t="s">
        <v>344</v>
      </c>
      <c r="C267" s="78" t="s">
        <v>6</v>
      </c>
      <c r="D267" s="77">
        <v>1</v>
      </c>
      <c r="E267" s="64"/>
      <c r="F267" s="142"/>
    </row>
    <row r="268" spans="1:6" ht="46.8" x14ac:dyDescent="0.3">
      <c r="A268" s="76" t="s">
        <v>438</v>
      </c>
      <c r="B268" s="90" t="s">
        <v>316</v>
      </c>
      <c r="C268" s="78" t="s">
        <v>6</v>
      </c>
      <c r="D268" s="77">
        <v>1</v>
      </c>
      <c r="E268" s="64"/>
      <c r="F268" s="142"/>
    </row>
    <row r="269" spans="1:6" ht="15.6" x14ac:dyDescent="0.3">
      <c r="A269" s="76" t="s">
        <v>439</v>
      </c>
      <c r="B269" s="90" t="s">
        <v>440</v>
      </c>
      <c r="C269" s="78" t="s">
        <v>6</v>
      </c>
      <c r="D269" s="77">
        <v>1</v>
      </c>
      <c r="E269" s="64"/>
      <c r="F269" s="142"/>
    </row>
    <row r="270" spans="1:6" ht="78" x14ac:dyDescent="0.3">
      <c r="A270" s="76" t="s">
        <v>441</v>
      </c>
      <c r="B270" s="90" t="s">
        <v>442</v>
      </c>
      <c r="C270" s="78" t="s">
        <v>111</v>
      </c>
      <c r="D270" s="77">
        <v>1</v>
      </c>
      <c r="E270" s="64"/>
      <c r="F270" s="142"/>
    </row>
    <row r="271" spans="1:6" ht="31.2" x14ac:dyDescent="0.3">
      <c r="A271" s="76" t="s">
        <v>443</v>
      </c>
      <c r="B271" s="90" t="s">
        <v>444</v>
      </c>
      <c r="C271" s="78" t="s">
        <v>27</v>
      </c>
      <c r="D271" s="77">
        <v>50</v>
      </c>
      <c r="E271" s="64"/>
      <c r="F271" s="142"/>
    </row>
    <row r="272" spans="1:6" ht="31.2" x14ac:dyDescent="0.3">
      <c r="A272" s="76" t="s">
        <v>445</v>
      </c>
      <c r="B272" s="90" t="s">
        <v>446</v>
      </c>
      <c r="C272" s="78" t="s">
        <v>27</v>
      </c>
      <c r="D272" s="77">
        <v>20</v>
      </c>
      <c r="E272" s="64"/>
      <c r="F272" s="142"/>
    </row>
    <row r="273" spans="1:6" ht="15.6" x14ac:dyDescent="0.3">
      <c r="A273" s="76" t="s">
        <v>447</v>
      </c>
      <c r="B273" s="90" t="s">
        <v>448</v>
      </c>
      <c r="C273" s="78" t="s">
        <v>27</v>
      </c>
      <c r="D273" s="77">
        <v>5</v>
      </c>
      <c r="E273" s="64"/>
      <c r="F273" s="142"/>
    </row>
    <row r="274" spans="1:6" ht="62.4" x14ac:dyDescent="0.3">
      <c r="A274" s="76" t="s">
        <v>449</v>
      </c>
      <c r="B274" s="90" t="s">
        <v>450</v>
      </c>
      <c r="C274" s="78" t="s">
        <v>6</v>
      </c>
      <c r="D274" s="77">
        <v>1</v>
      </c>
      <c r="E274" s="64"/>
      <c r="F274" s="142"/>
    </row>
    <row r="275" spans="1:6" ht="15.6" x14ac:dyDescent="0.25">
      <c r="A275" s="4" t="s">
        <v>451</v>
      </c>
      <c r="B275" s="88" t="s">
        <v>452</v>
      </c>
      <c r="C275" s="4" t="s">
        <v>289</v>
      </c>
      <c r="D275" s="4" t="s">
        <v>289</v>
      </c>
      <c r="E275" s="4"/>
      <c r="F275" s="139"/>
    </row>
    <row r="276" spans="1:6" ht="31.2" x14ac:dyDescent="0.3">
      <c r="A276" s="76" t="s">
        <v>453</v>
      </c>
      <c r="B276" s="90" t="s">
        <v>454</v>
      </c>
      <c r="C276" s="78" t="s">
        <v>27</v>
      </c>
      <c r="D276" s="77">
        <v>40</v>
      </c>
      <c r="E276" s="64"/>
      <c r="F276" s="142"/>
    </row>
    <row r="277" spans="1:6" ht="31.2" x14ac:dyDescent="0.3">
      <c r="A277" s="76" t="s">
        <v>455</v>
      </c>
      <c r="B277" s="90" t="s">
        <v>456</v>
      </c>
      <c r="C277" s="78" t="s">
        <v>27</v>
      </c>
      <c r="D277" s="77">
        <v>90</v>
      </c>
      <c r="E277" s="64"/>
      <c r="F277" s="142"/>
    </row>
    <row r="278" spans="1:6" ht="46.8" x14ac:dyDescent="0.3">
      <c r="A278" s="76" t="s">
        <v>457</v>
      </c>
      <c r="B278" s="90" t="s">
        <v>458</v>
      </c>
      <c r="C278" s="78" t="s">
        <v>27</v>
      </c>
      <c r="D278" s="77">
        <v>15</v>
      </c>
      <c r="E278" s="64"/>
      <c r="F278" s="142"/>
    </row>
    <row r="279" spans="1:6" ht="46.8" x14ac:dyDescent="0.3">
      <c r="A279" s="76" t="s">
        <v>459</v>
      </c>
      <c r="B279" s="90" t="s">
        <v>460</v>
      </c>
      <c r="C279" s="78" t="s">
        <v>27</v>
      </c>
      <c r="D279" s="77">
        <v>5</v>
      </c>
      <c r="E279" s="64"/>
      <c r="F279" s="142"/>
    </row>
    <row r="280" spans="1:6" ht="46.8" x14ac:dyDescent="0.3">
      <c r="A280" s="76" t="s">
        <v>461</v>
      </c>
      <c r="B280" s="90" t="s">
        <v>462</v>
      </c>
      <c r="C280" s="78" t="s">
        <v>27</v>
      </c>
      <c r="D280" s="77">
        <v>25</v>
      </c>
      <c r="E280" s="64"/>
      <c r="F280" s="142"/>
    </row>
    <row r="281" spans="1:6" ht="46.8" x14ac:dyDescent="0.3">
      <c r="A281" s="76" t="s">
        <v>463</v>
      </c>
      <c r="B281" s="90" t="s">
        <v>464</v>
      </c>
      <c r="C281" s="78" t="s">
        <v>6</v>
      </c>
      <c r="D281" s="77">
        <v>30</v>
      </c>
      <c r="E281" s="64"/>
      <c r="F281" s="142"/>
    </row>
    <row r="282" spans="1:6" ht="15.6" x14ac:dyDescent="0.3">
      <c r="A282" s="76" t="s">
        <v>465</v>
      </c>
      <c r="B282" s="90" t="s">
        <v>466</v>
      </c>
      <c r="C282" s="78" t="s">
        <v>6</v>
      </c>
      <c r="D282" s="77">
        <v>2</v>
      </c>
      <c r="E282" s="64"/>
      <c r="F282" s="142"/>
    </row>
    <row r="283" spans="1:6" ht="15.6" x14ac:dyDescent="0.3">
      <c r="A283" s="76" t="s">
        <v>467</v>
      </c>
      <c r="B283" s="90" t="s">
        <v>468</v>
      </c>
      <c r="C283" s="78" t="s">
        <v>6</v>
      </c>
      <c r="D283" s="77">
        <v>2</v>
      </c>
      <c r="E283" s="64"/>
      <c r="F283" s="142"/>
    </row>
    <row r="284" spans="1:6" ht="15.6" x14ac:dyDescent="0.3">
      <c r="A284" s="76" t="s">
        <v>469</v>
      </c>
      <c r="B284" s="90" t="s">
        <v>470</v>
      </c>
      <c r="C284" s="78" t="s">
        <v>6</v>
      </c>
      <c r="D284" s="77">
        <v>3</v>
      </c>
      <c r="E284" s="64"/>
      <c r="F284" s="142"/>
    </row>
    <row r="285" spans="1:6" ht="31.2" x14ac:dyDescent="0.3">
      <c r="A285" s="76" t="s">
        <v>471</v>
      </c>
      <c r="B285" s="90" t="s">
        <v>472</v>
      </c>
      <c r="C285" s="78" t="s">
        <v>6</v>
      </c>
      <c r="D285" s="77">
        <v>2</v>
      </c>
      <c r="E285" s="64"/>
      <c r="F285" s="142"/>
    </row>
    <row r="286" spans="1:6" ht="31.2" x14ac:dyDescent="0.3">
      <c r="A286" s="76" t="s">
        <v>473</v>
      </c>
      <c r="B286" s="90" t="s">
        <v>474</v>
      </c>
      <c r="C286" s="78" t="s">
        <v>6</v>
      </c>
      <c r="D286" s="77">
        <v>3</v>
      </c>
      <c r="E286" s="64"/>
      <c r="F286" s="142"/>
    </row>
    <row r="287" spans="1:6" ht="31.2" x14ac:dyDescent="0.3">
      <c r="A287" s="76" t="s">
        <v>475</v>
      </c>
      <c r="B287" s="90" t="s">
        <v>476</v>
      </c>
      <c r="C287" s="78" t="s">
        <v>6</v>
      </c>
      <c r="D287" s="77">
        <v>3</v>
      </c>
      <c r="E287" s="64"/>
      <c r="F287" s="142"/>
    </row>
    <row r="288" spans="1:6" ht="46.8" x14ac:dyDescent="0.3">
      <c r="A288" s="76" t="s">
        <v>477</v>
      </c>
      <c r="B288" s="90" t="s">
        <v>478</v>
      </c>
      <c r="C288" s="78" t="s">
        <v>111</v>
      </c>
      <c r="D288" s="77">
        <v>7</v>
      </c>
      <c r="E288" s="64"/>
      <c r="F288" s="142"/>
    </row>
    <row r="289" spans="1:6" ht="31.2" x14ac:dyDescent="0.3">
      <c r="A289" s="76" t="s">
        <v>479</v>
      </c>
      <c r="B289" s="90" t="s">
        <v>480</v>
      </c>
      <c r="C289" s="78" t="s">
        <v>111</v>
      </c>
      <c r="D289" s="77">
        <v>2</v>
      </c>
      <c r="E289" s="64"/>
      <c r="F289" s="142"/>
    </row>
    <row r="290" spans="1:6" ht="46.8" x14ac:dyDescent="0.3">
      <c r="A290" s="76" t="s">
        <v>481</v>
      </c>
      <c r="B290" s="90" t="s">
        <v>482</v>
      </c>
      <c r="C290" s="78" t="s">
        <v>27</v>
      </c>
      <c r="D290" s="77">
        <v>45</v>
      </c>
      <c r="E290" s="64"/>
      <c r="F290" s="142"/>
    </row>
    <row r="291" spans="1:6" ht="78" x14ac:dyDescent="0.3">
      <c r="A291" s="76" t="s">
        <v>483</v>
      </c>
      <c r="B291" s="90" t="s">
        <v>364</v>
      </c>
      <c r="C291" s="78" t="s">
        <v>6</v>
      </c>
      <c r="D291" s="77">
        <v>5</v>
      </c>
      <c r="E291" s="64"/>
      <c r="F291" s="142"/>
    </row>
    <row r="292" spans="1:6" ht="31.2" x14ac:dyDescent="0.3">
      <c r="A292" s="76" t="s">
        <v>484</v>
      </c>
      <c r="B292" s="90" t="s">
        <v>372</v>
      </c>
      <c r="C292" s="78" t="s">
        <v>111</v>
      </c>
      <c r="D292" s="77">
        <v>5</v>
      </c>
      <c r="E292" s="64"/>
      <c r="F292" s="142"/>
    </row>
    <row r="293" spans="1:6" ht="46.8" x14ac:dyDescent="0.3">
      <c r="A293" s="76" t="s">
        <v>485</v>
      </c>
      <c r="B293" s="90" t="s">
        <v>486</v>
      </c>
      <c r="C293" s="78" t="s">
        <v>6</v>
      </c>
      <c r="D293" s="77">
        <v>5</v>
      </c>
      <c r="E293" s="64"/>
      <c r="F293" s="142"/>
    </row>
    <row r="294" spans="1:6" ht="46.8" x14ac:dyDescent="0.3">
      <c r="A294" s="76" t="s">
        <v>487</v>
      </c>
      <c r="B294" s="90" t="s">
        <v>488</v>
      </c>
      <c r="C294" s="78" t="s">
        <v>111</v>
      </c>
      <c r="D294" s="77">
        <v>2</v>
      </c>
      <c r="E294" s="64"/>
      <c r="F294" s="142"/>
    </row>
    <row r="295" spans="1:6" ht="31.2" x14ac:dyDescent="0.3">
      <c r="A295" s="76" t="s">
        <v>489</v>
      </c>
      <c r="B295" s="90" t="s">
        <v>490</v>
      </c>
      <c r="C295" s="78" t="s">
        <v>27</v>
      </c>
      <c r="D295" s="77">
        <v>10</v>
      </c>
      <c r="E295" s="64"/>
      <c r="F295" s="142"/>
    </row>
    <row r="296" spans="1:6" ht="15.6" x14ac:dyDescent="0.3">
      <c r="A296" s="76" t="s">
        <v>491</v>
      </c>
      <c r="B296" s="90" t="s">
        <v>492</v>
      </c>
      <c r="C296" s="78" t="s">
        <v>6</v>
      </c>
      <c r="D296" s="77">
        <v>4</v>
      </c>
      <c r="E296" s="64"/>
      <c r="F296" s="142"/>
    </row>
    <row r="297" spans="1:6" ht="15.6" x14ac:dyDescent="0.3">
      <c r="A297" s="76" t="s">
        <v>493</v>
      </c>
      <c r="B297" s="90" t="s">
        <v>494</v>
      </c>
      <c r="C297" s="78" t="s">
        <v>6</v>
      </c>
      <c r="D297" s="77">
        <v>4</v>
      </c>
      <c r="E297" s="64"/>
      <c r="F297" s="142"/>
    </row>
    <row r="298" spans="1:6" ht="31.2" x14ac:dyDescent="0.3">
      <c r="A298" s="76" t="s">
        <v>495</v>
      </c>
      <c r="B298" s="90" t="s">
        <v>496</v>
      </c>
      <c r="C298" s="78" t="s">
        <v>6</v>
      </c>
      <c r="D298" s="77">
        <v>4</v>
      </c>
      <c r="E298" s="64"/>
      <c r="F298" s="142"/>
    </row>
    <row r="299" spans="1:6" ht="15.6" x14ac:dyDescent="0.25">
      <c r="A299" s="4" t="s">
        <v>497</v>
      </c>
      <c r="B299" s="4" t="s">
        <v>498</v>
      </c>
      <c r="C299" s="4" t="s">
        <v>289</v>
      </c>
      <c r="D299" s="4" t="s">
        <v>289</v>
      </c>
      <c r="E299" s="4"/>
      <c r="F299" s="139"/>
    </row>
    <row r="300" spans="1:6" ht="62.4" x14ac:dyDescent="0.3">
      <c r="A300" s="76" t="s">
        <v>499</v>
      </c>
      <c r="B300" s="90" t="s">
        <v>500</v>
      </c>
      <c r="C300" s="78" t="s">
        <v>6</v>
      </c>
      <c r="D300" s="77">
        <v>2</v>
      </c>
      <c r="E300" s="64"/>
      <c r="F300" s="142"/>
    </row>
    <row r="301" spans="1:6" ht="46.8" x14ac:dyDescent="0.3">
      <c r="A301" s="76" t="s">
        <v>501</v>
      </c>
      <c r="B301" s="90" t="s">
        <v>502</v>
      </c>
      <c r="C301" s="78" t="s">
        <v>111</v>
      </c>
      <c r="D301" s="77">
        <v>1</v>
      </c>
      <c r="E301" s="64"/>
      <c r="F301" s="142"/>
    </row>
    <row r="302" spans="1:6" ht="46.8" x14ac:dyDescent="0.3">
      <c r="A302" s="76" t="s">
        <v>503</v>
      </c>
      <c r="B302" s="90" t="s">
        <v>504</v>
      </c>
      <c r="C302" s="78" t="s">
        <v>6</v>
      </c>
      <c r="D302" s="77">
        <v>1</v>
      </c>
      <c r="E302" s="64"/>
      <c r="F302" s="142"/>
    </row>
    <row r="303" spans="1:6" ht="46.8" x14ac:dyDescent="0.3">
      <c r="A303" s="76" t="s">
        <v>505</v>
      </c>
      <c r="B303" s="90" t="s">
        <v>506</v>
      </c>
      <c r="C303" s="78" t="s">
        <v>6</v>
      </c>
      <c r="D303" s="77">
        <v>4</v>
      </c>
      <c r="E303" s="64"/>
      <c r="F303" s="142"/>
    </row>
    <row r="304" spans="1:6" ht="78" x14ac:dyDescent="0.3">
      <c r="A304" s="76" t="s">
        <v>507</v>
      </c>
      <c r="B304" s="90" t="s">
        <v>508</v>
      </c>
      <c r="C304" s="78" t="s">
        <v>111</v>
      </c>
      <c r="D304" s="77">
        <v>1</v>
      </c>
      <c r="E304" s="64"/>
      <c r="F304" s="142"/>
    </row>
    <row r="305" spans="1:6" ht="62.4" x14ac:dyDescent="0.3">
      <c r="A305" s="76" t="s">
        <v>509</v>
      </c>
      <c r="B305" s="90" t="s">
        <v>510</v>
      </c>
      <c r="C305" s="78" t="s">
        <v>111</v>
      </c>
      <c r="D305" s="77">
        <v>1</v>
      </c>
      <c r="E305" s="64"/>
      <c r="F305" s="142"/>
    </row>
    <row r="306" spans="1:6" ht="46.8" x14ac:dyDescent="0.3">
      <c r="A306" s="76" t="s">
        <v>511</v>
      </c>
      <c r="B306" s="90" t="s">
        <v>512</v>
      </c>
      <c r="C306" s="78" t="s">
        <v>6</v>
      </c>
      <c r="D306" s="77">
        <v>1</v>
      </c>
      <c r="E306" s="64"/>
      <c r="F306" s="142"/>
    </row>
    <row r="307" spans="1:6" ht="46.8" x14ac:dyDescent="0.3">
      <c r="A307" s="76" t="s">
        <v>513</v>
      </c>
      <c r="B307" s="90" t="s">
        <v>514</v>
      </c>
      <c r="C307" s="78" t="s">
        <v>6</v>
      </c>
      <c r="D307" s="77">
        <v>7</v>
      </c>
      <c r="E307" s="64"/>
      <c r="F307" s="142"/>
    </row>
    <row r="308" spans="1:6" ht="62.4" x14ac:dyDescent="0.3">
      <c r="A308" s="76" t="s">
        <v>515</v>
      </c>
      <c r="B308" s="90" t="s">
        <v>516</v>
      </c>
      <c r="C308" s="78" t="s">
        <v>111</v>
      </c>
      <c r="D308" s="77">
        <v>1</v>
      </c>
      <c r="E308" s="64"/>
      <c r="F308" s="142"/>
    </row>
    <row r="309" spans="1:6" ht="46.8" x14ac:dyDescent="0.3">
      <c r="A309" s="76" t="s">
        <v>517</v>
      </c>
      <c r="B309" s="90" t="s">
        <v>518</v>
      </c>
      <c r="C309" s="78" t="s">
        <v>6</v>
      </c>
      <c r="D309" s="77">
        <v>2</v>
      </c>
      <c r="E309" s="64"/>
      <c r="F309" s="142"/>
    </row>
    <row r="310" spans="1:6" ht="31.2" x14ac:dyDescent="0.3">
      <c r="A310" s="76" t="s">
        <v>519</v>
      </c>
      <c r="B310" s="90" t="s">
        <v>520</v>
      </c>
      <c r="C310" s="78" t="s">
        <v>6</v>
      </c>
      <c r="D310" s="77">
        <v>1</v>
      </c>
      <c r="E310" s="64"/>
      <c r="F310" s="142"/>
    </row>
    <row r="311" spans="1:6" ht="15.6" x14ac:dyDescent="0.3">
      <c r="A311" s="76" t="s">
        <v>521</v>
      </c>
      <c r="B311" s="90" t="s">
        <v>522</v>
      </c>
      <c r="C311" s="78" t="s">
        <v>6</v>
      </c>
      <c r="D311" s="77">
        <v>7</v>
      </c>
      <c r="E311" s="64"/>
      <c r="F311" s="142"/>
    </row>
    <row r="312" spans="1:6" ht="46.8" x14ac:dyDescent="0.3">
      <c r="A312" s="76" t="s">
        <v>523</v>
      </c>
      <c r="B312" s="90" t="s">
        <v>524</v>
      </c>
      <c r="C312" s="78" t="s">
        <v>111</v>
      </c>
      <c r="D312" s="77">
        <v>2</v>
      </c>
      <c r="E312" s="64"/>
      <c r="F312" s="142"/>
    </row>
    <row r="313" spans="1:6" ht="15.6" x14ac:dyDescent="0.3">
      <c r="A313" s="76" t="s">
        <v>525</v>
      </c>
      <c r="B313" s="90" t="s">
        <v>526</v>
      </c>
      <c r="C313" s="78" t="s">
        <v>6</v>
      </c>
      <c r="D313" s="77">
        <v>7</v>
      </c>
      <c r="E313" s="64"/>
      <c r="F313" s="142"/>
    </row>
    <row r="314" spans="1:6" ht="15.6" x14ac:dyDescent="0.25">
      <c r="A314" s="4" t="s">
        <v>527</v>
      </c>
      <c r="B314" s="4" t="s">
        <v>528</v>
      </c>
      <c r="C314" s="4" t="s">
        <v>289</v>
      </c>
      <c r="D314" s="4" t="s">
        <v>289</v>
      </c>
      <c r="E314" s="4"/>
      <c r="F314" s="139"/>
    </row>
    <row r="315" spans="1:6" ht="15.6" x14ac:dyDescent="0.3">
      <c r="A315" s="91" t="s">
        <v>529</v>
      </c>
      <c r="B315" s="91" t="s">
        <v>530</v>
      </c>
      <c r="C315" s="91" t="s">
        <v>111</v>
      </c>
      <c r="D315" s="91">
        <v>2</v>
      </c>
      <c r="E315" s="91"/>
      <c r="F315" s="143"/>
    </row>
    <row r="316" spans="1:6" ht="15.6" x14ac:dyDescent="0.3">
      <c r="A316" s="76" t="s">
        <v>531</v>
      </c>
      <c r="B316" s="90" t="s">
        <v>532</v>
      </c>
      <c r="C316" s="78" t="s">
        <v>6</v>
      </c>
      <c r="D316" s="77">
        <v>2</v>
      </c>
      <c r="E316" s="64"/>
      <c r="F316" s="142"/>
    </row>
    <row r="317" spans="1:6" ht="31.2" x14ac:dyDescent="0.3">
      <c r="A317" s="76" t="s">
        <v>533</v>
      </c>
      <c r="B317" s="90" t="s">
        <v>534</v>
      </c>
      <c r="C317" s="78" t="s">
        <v>6</v>
      </c>
      <c r="D317" s="77">
        <v>2</v>
      </c>
      <c r="E317" s="64"/>
      <c r="F317" s="142"/>
    </row>
    <row r="318" spans="1:6" ht="31.2" x14ac:dyDescent="0.3">
      <c r="A318" s="76" t="s">
        <v>535</v>
      </c>
      <c r="B318" s="90" t="s">
        <v>536</v>
      </c>
      <c r="C318" s="78" t="s">
        <v>6</v>
      </c>
      <c r="D318" s="77">
        <v>2</v>
      </c>
      <c r="E318" s="64"/>
      <c r="F318" s="142"/>
    </row>
    <row r="319" spans="1:6" ht="31.2" x14ac:dyDescent="0.3">
      <c r="A319" s="76" t="s">
        <v>537</v>
      </c>
      <c r="B319" s="90" t="s">
        <v>538</v>
      </c>
      <c r="C319" s="78" t="s">
        <v>111</v>
      </c>
      <c r="D319" s="77">
        <v>1</v>
      </c>
      <c r="E319" s="64"/>
      <c r="F319" s="142"/>
    </row>
    <row r="320" spans="1:6" ht="15.6" x14ac:dyDescent="0.3">
      <c r="A320" s="76" t="s">
        <v>539</v>
      </c>
      <c r="B320" s="90" t="s">
        <v>540</v>
      </c>
      <c r="C320" s="78" t="s">
        <v>6</v>
      </c>
      <c r="D320" s="77">
        <v>1</v>
      </c>
      <c r="E320" s="64"/>
      <c r="F320" s="142"/>
    </row>
    <row r="321" spans="1:6" ht="15.6" x14ac:dyDescent="0.25">
      <c r="A321" s="4" t="s">
        <v>541</v>
      </c>
      <c r="B321" s="4" t="s">
        <v>542</v>
      </c>
      <c r="C321" s="4" t="s">
        <v>289</v>
      </c>
      <c r="D321" s="4" t="s">
        <v>289</v>
      </c>
      <c r="E321" s="4"/>
      <c r="F321" s="139"/>
    </row>
    <row r="322" spans="1:6" ht="62.4" x14ac:dyDescent="0.3">
      <c r="A322" s="76" t="s">
        <v>543</v>
      </c>
      <c r="B322" s="90" t="s">
        <v>544</v>
      </c>
      <c r="C322" s="78" t="s">
        <v>6</v>
      </c>
      <c r="D322" s="77">
        <v>3</v>
      </c>
      <c r="E322" s="64"/>
      <c r="F322" s="142"/>
    </row>
    <row r="323" spans="1:6" ht="15.6" x14ac:dyDescent="0.3">
      <c r="A323" s="79"/>
      <c r="B323" s="90"/>
      <c r="C323" s="78"/>
      <c r="D323" s="77"/>
      <c r="E323" s="64"/>
      <c r="F323" s="142"/>
    </row>
    <row r="324" spans="1:6" ht="15.6" x14ac:dyDescent="0.25">
      <c r="A324" s="4"/>
      <c r="B324" s="4" t="s">
        <v>545</v>
      </c>
      <c r="C324" s="4" t="s">
        <v>289</v>
      </c>
      <c r="D324" s="4" t="s">
        <v>289</v>
      </c>
      <c r="E324" s="4"/>
      <c r="F324" s="139"/>
    </row>
    <row r="325" spans="1:6" ht="15.6" x14ac:dyDescent="0.25">
      <c r="A325" s="4"/>
      <c r="B325" s="4" t="s">
        <v>546</v>
      </c>
      <c r="C325" s="4" t="s">
        <v>289</v>
      </c>
      <c r="D325" s="4" t="s">
        <v>289</v>
      </c>
      <c r="E325" s="4"/>
      <c r="F325" s="139"/>
    </row>
    <row r="326" spans="1:6" ht="62.4" x14ac:dyDescent="0.3">
      <c r="A326" s="76" t="s">
        <v>547</v>
      </c>
      <c r="B326" s="90" t="s">
        <v>548</v>
      </c>
      <c r="C326" s="78" t="s">
        <v>6</v>
      </c>
      <c r="D326" s="77">
        <v>1</v>
      </c>
      <c r="E326" s="64"/>
      <c r="F326" s="142"/>
    </row>
    <row r="327" spans="1:6" ht="78" x14ac:dyDescent="0.3">
      <c r="A327" s="76" t="s">
        <v>549</v>
      </c>
      <c r="B327" s="90" t="s">
        <v>550</v>
      </c>
      <c r="C327" s="78" t="s">
        <v>111</v>
      </c>
      <c r="D327" s="77">
        <v>1</v>
      </c>
      <c r="E327" s="64"/>
      <c r="F327" s="142"/>
    </row>
    <row r="328" spans="1:6" ht="15.6" x14ac:dyDescent="0.25">
      <c r="A328" s="4" t="s">
        <v>551</v>
      </c>
      <c r="B328" s="4" t="s">
        <v>1009</v>
      </c>
      <c r="C328" s="4" t="s">
        <v>289</v>
      </c>
      <c r="D328" s="4" t="s">
        <v>289</v>
      </c>
      <c r="E328" s="4"/>
      <c r="F328" s="139"/>
    </row>
    <row r="329" spans="1:6" ht="15.6" x14ac:dyDescent="0.25">
      <c r="A329" s="4"/>
      <c r="B329" s="4" t="s">
        <v>385</v>
      </c>
      <c r="C329" s="4" t="s">
        <v>289</v>
      </c>
      <c r="D329" s="4" t="s">
        <v>289</v>
      </c>
      <c r="E329" s="4"/>
      <c r="F329" s="139"/>
    </row>
    <row r="330" spans="1:6" ht="62.4" x14ac:dyDescent="0.3">
      <c r="A330" s="76" t="s">
        <v>552</v>
      </c>
      <c r="B330" s="90" t="s">
        <v>553</v>
      </c>
      <c r="C330" s="78" t="s">
        <v>27</v>
      </c>
      <c r="D330" s="77">
        <v>20</v>
      </c>
      <c r="E330" s="64"/>
      <c r="F330" s="142"/>
    </row>
    <row r="331" spans="1:6" ht="15.6" x14ac:dyDescent="0.3">
      <c r="A331" s="76" t="s">
        <v>554</v>
      </c>
      <c r="B331" s="90" t="s">
        <v>555</v>
      </c>
      <c r="C331" s="78" t="s">
        <v>27</v>
      </c>
      <c r="D331" s="77">
        <v>10</v>
      </c>
      <c r="E331" s="64"/>
      <c r="F331" s="142"/>
    </row>
    <row r="332" spans="1:6" ht="15.6" x14ac:dyDescent="0.3">
      <c r="A332" s="76" t="s">
        <v>556</v>
      </c>
      <c r="B332" s="90" t="s">
        <v>557</v>
      </c>
      <c r="C332" s="78" t="s">
        <v>6</v>
      </c>
      <c r="D332" s="77">
        <v>4</v>
      </c>
      <c r="E332" s="64"/>
      <c r="F332" s="142"/>
    </row>
    <row r="333" spans="1:6" ht="15.6" x14ac:dyDescent="0.3">
      <c r="A333" s="76" t="s">
        <v>558</v>
      </c>
      <c r="B333" s="90" t="s">
        <v>421</v>
      </c>
      <c r="C333" s="78" t="s">
        <v>6</v>
      </c>
      <c r="D333" s="77">
        <v>2</v>
      </c>
      <c r="E333" s="64"/>
      <c r="F333" s="142"/>
    </row>
    <row r="334" spans="1:6" ht="15.6" x14ac:dyDescent="0.3">
      <c r="A334" s="76" t="s">
        <v>559</v>
      </c>
      <c r="B334" s="90" t="s">
        <v>340</v>
      </c>
      <c r="C334" s="78" t="s">
        <v>6</v>
      </c>
      <c r="D334" s="77">
        <v>2</v>
      </c>
      <c r="E334" s="64"/>
      <c r="F334" s="142"/>
    </row>
    <row r="335" spans="1:6" ht="15.6" x14ac:dyDescent="0.3">
      <c r="A335" s="76" t="s">
        <v>560</v>
      </c>
      <c r="B335" s="90" t="s">
        <v>342</v>
      </c>
      <c r="C335" s="78" t="s">
        <v>6</v>
      </c>
      <c r="D335" s="77">
        <v>2</v>
      </c>
      <c r="E335" s="64"/>
      <c r="F335" s="142"/>
    </row>
    <row r="336" spans="1:6" ht="31.2" x14ac:dyDescent="0.3">
      <c r="A336" s="76" t="s">
        <v>561</v>
      </c>
      <c r="B336" s="90" t="s">
        <v>562</v>
      </c>
      <c r="C336" s="78" t="s">
        <v>6</v>
      </c>
      <c r="D336" s="77">
        <v>1</v>
      </c>
      <c r="E336" s="64"/>
      <c r="F336" s="142"/>
    </row>
    <row r="337" spans="1:6" ht="31.2" x14ac:dyDescent="0.3">
      <c r="A337" s="76" t="s">
        <v>563</v>
      </c>
      <c r="B337" s="90" t="s">
        <v>564</v>
      </c>
      <c r="C337" s="78" t="s">
        <v>6</v>
      </c>
      <c r="D337" s="77">
        <v>1</v>
      </c>
      <c r="E337" s="64"/>
      <c r="F337" s="142"/>
    </row>
    <row r="338" spans="1:6" ht="31.2" x14ac:dyDescent="0.3">
      <c r="A338" s="76" t="s">
        <v>565</v>
      </c>
      <c r="B338" s="90" t="s">
        <v>446</v>
      </c>
      <c r="C338" s="78" t="s">
        <v>27</v>
      </c>
      <c r="D338" s="77">
        <v>20</v>
      </c>
      <c r="E338" s="64"/>
      <c r="F338" s="142"/>
    </row>
    <row r="339" spans="1:6" ht="15.6" x14ac:dyDescent="0.3">
      <c r="A339" s="76" t="s">
        <v>566</v>
      </c>
      <c r="B339" s="90" t="s">
        <v>448</v>
      </c>
      <c r="C339" s="78" t="s">
        <v>27</v>
      </c>
      <c r="D339" s="77">
        <v>10</v>
      </c>
      <c r="E339" s="64"/>
      <c r="F339" s="142"/>
    </row>
    <row r="340" spans="1:6" ht="62.4" x14ac:dyDescent="0.3">
      <c r="A340" s="76" t="s">
        <v>567</v>
      </c>
      <c r="B340" s="90" t="s">
        <v>544</v>
      </c>
      <c r="C340" s="78" t="s">
        <v>6</v>
      </c>
      <c r="D340" s="77">
        <v>1</v>
      </c>
      <c r="E340" s="64"/>
      <c r="F340" s="142"/>
    </row>
    <row r="341" spans="1:6" ht="93.6" x14ac:dyDescent="0.3">
      <c r="A341" s="76" t="s">
        <v>568</v>
      </c>
      <c r="B341" s="90" t="s">
        <v>569</v>
      </c>
      <c r="C341" s="78" t="s">
        <v>111</v>
      </c>
      <c r="D341" s="77">
        <v>1</v>
      </c>
      <c r="E341" s="64"/>
      <c r="F341" s="142"/>
    </row>
    <row r="342" spans="1:6" ht="46.8" x14ac:dyDescent="0.3">
      <c r="A342" s="76" t="s">
        <v>570</v>
      </c>
      <c r="B342" s="90" t="s">
        <v>571</v>
      </c>
      <c r="C342" s="78" t="s">
        <v>111</v>
      </c>
      <c r="D342" s="77">
        <v>2</v>
      </c>
      <c r="E342" s="64"/>
      <c r="F342" s="142"/>
    </row>
    <row r="343" spans="1:6" ht="46.8" x14ac:dyDescent="0.3">
      <c r="A343" s="76" t="s">
        <v>572</v>
      </c>
      <c r="B343" s="90" t="s">
        <v>573</v>
      </c>
      <c r="C343" s="78" t="s">
        <v>6</v>
      </c>
      <c r="D343" s="77">
        <v>1</v>
      </c>
      <c r="E343" s="64"/>
      <c r="F343" s="142"/>
    </row>
    <row r="344" spans="1:6" ht="31.2" x14ac:dyDescent="0.3">
      <c r="A344" s="76" t="s">
        <v>574</v>
      </c>
      <c r="B344" s="90" t="s">
        <v>575</v>
      </c>
      <c r="C344" s="78" t="s">
        <v>111</v>
      </c>
      <c r="D344" s="77">
        <v>1</v>
      </c>
      <c r="E344" s="64"/>
      <c r="F344" s="142"/>
    </row>
    <row r="345" spans="1:6" ht="15.6" x14ac:dyDescent="0.25">
      <c r="A345" s="4" t="s">
        <v>576</v>
      </c>
      <c r="B345" s="4" t="s">
        <v>577</v>
      </c>
      <c r="C345" s="4" t="s">
        <v>289</v>
      </c>
      <c r="D345" s="4" t="s">
        <v>289</v>
      </c>
      <c r="E345" s="4"/>
      <c r="F345" s="139"/>
    </row>
    <row r="346" spans="1:6" ht="46.8" x14ac:dyDescent="0.3">
      <c r="A346" s="76" t="s">
        <v>578</v>
      </c>
      <c r="B346" s="90" t="s">
        <v>579</v>
      </c>
      <c r="C346" s="78" t="s">
        <v>27</v>
      </c>
      <c r="D346" s="77">
        <v>20</v>
      </c>
      <c r="E346" s="64"/>
      <c r="F346" s="142"/>
    </row>
    <row r="347" spans="1:6" ht="46.8" x14ac:dyDescent="0.3">
      <c r="A347" s="76" t="s">
        <v>580</v>
      </c>
      <c r="B347" s="90" t="s">
        <v>581</v>
      </c>
      <c r="C347" s="78" t="s">
        <v>27</v>
      </c>
      <c r="D347" s="77">
        <v>15</v>
      </c>
      <c r="E347" s="64"/>
      <c r="F347" s="142"/>
    </row>
    <row r="348" spans="1:6" ht="62.4" x14ac:dyDescent="0.3">
      <c r="A348" s="76" t="s">
        <v>582</v>
      </c>
      <c r="B348" s="90" t="s">
        <v>583</v>
      </c>
      <c r="C348" s="78" t="s">
        <v>111</v>
      </c>
      <c r="D348" s="77">
        <v>2</v>
      </c>
      <c r="E348" s="64"/>
      <c r="F348" s="142"/>
    </row>
    <row r="349" spans="1:6" ht="15.6" x14ac:dyDescent="0.3">
      <c r="A349" s="76" t="s">
        <v>584</v>
      </c>
      <c r="B349" s="90" t="s">
        <v>585</v>
      </c>
      <c r="C349" s="78" t="s">
        <v>6</v>
      </c>
      <c r="D349" s="77">
        <v>5</v>
      </c>
      <c r="E349" s="64"/>
      <c r="F349" s="142"/>
    </row>
    <row r="350" spans="1:6" ht="15.6" x14ac:dyDescent="0.3">
      <c r="A350" s="76" t="s">
        <v>586</v>
      </c>
      <c r="B350" s="90" t="s">
        <v>587</v>
      </c>
      <c r="C350" s="78" t="s">
        <v>6</v>
      </c>
      <c r="D350" s="77">
        <v>1</v>
      </c>
      <c r="E350" s="64"/>
      <c r="F350" s="142"/>
    </row>
    <row r="351" spans="1:6" ht="15.6" x14ac:dyDescent="0.3">
      <c r="A351" s="76" t="s">
        <v>588</v>
      </c>
      <c r="B351" s="90" t="s">
        <v>589</v>
      </c>
      <c r="C351" s="78" t="s">
        <v>6</v>
      </c>
      <c r="D351" s="77">
        <v>2</v>
      </c>
      <c r="E351" s="64"/>
      <c r="F351" s="142"/>
    </row>
    <row r="352" spans="1:6" ht="15.6" x14ac:dyDescent="0.3">
      <c r="A352" s="76" t="s">
        <v>590</v>
      </c>
      <c r="B352" s="90" t="s">
        <v>591</v>
      </c>
      <c r="C352" s="78" t="s">
        <v>6</v>
      </c>
      <c r="D352" s="77">
        <v>1</v>
      </c>
      <c r="E352" s="64"/>
      <c r="F352" s="142"/>
    </row>
    <row r="353" spans="1:6" ht="78" x14ac:dyDescent="0.3">
      <c r="A353" s="76" t="s">
        <v>592</v>
      </c>
      <c r="B353" s="90" t="s">
        <v>593</v>
      </c>
      <c r="C353" s="78" t="s">
        <v>111</v>
      </c>
      <c r="D353" s="77">
        <v>1</v>
      </c>
      <c r="E353" s="64"/>
      <c r="F353" s="142"/>
    </row>
    <row r="354" spans="1:6" ht="15.6" x14ac:dyDescent="0.3">
      <c r="A354" s="79"/>
      <c r="B354" s="90"/>
      <c r="C354" s="78"/>
      <c r="D354" s="77"/>
      <c r="E354" s="66" t="s">
        <v>3</v>
      </c>
      <c r="F354" s="142"/>
    </row>
    <row r="355" spans="1:6" ht="15.6" x14ac:dyDescent="0.25">
      <c r="A355" s="4"/>
      <c r="B355" s="4" t="s">
        <v>1010</v>
      </c>
      <c r="C355" s="3" t="s">
        <v>6</v>
      </c>
      <c r="D355" s="3" t="s">
        <v>4</v>
      </c>
      <c r="E355" s="3" t="s">
        <v>2</v>
      </c>
      <c r="F355" s="139" t="s">
        <v>3</v>
      </c>
    </row>
    <row r="356" spans="1:6" ht="15.6" x14ac:dyDescent="0.25">
      <c r="A356" s="4"/>
      <c r="B356" s="4" t="s">
        <v>678</v>
      </c>
      <c r="C356" s="4"/>
      <c r="D356" s="4"/>
      <c r="E356" s="4"/>
      <c r="F356" s="139"/>
    </row>
    <row r="357" spans="1:6" ht="30" x14ac:dyDescent="0.25">
      <c r="A357" s="80" t="s">
        <v>679</v>
      </c>
      <c r="B357" s="81" t="s">
        <v>680</v>
      </c>
      <c r="C357" s="81" t="s">
        <v>681</v>
      </c>
      <c r="D357" s="82"/>
      <c r="E357" s="64"/>
      <c r="F357" s="142"/>
    </row>
    <row r="358" spans="1:6" ht="30" x14ac:dyDescent="0.25">
      <c r="A358" s="80" t="s">
        <v>682</v>
      </c>
      <c r="B358" s="81" t="s">
        <v>683</v>
      </c>
      <c r="C358" s="81" t="s">
        <v>684</v>
      </c>
      <c r="D358" s="83">
        <v>100</v>
      </c>
      <c r="E358" s="64"/>
      <c r="F358" s="142"/>
    </row>
    <row r="359" spans="1:6" ht="30" x14ac:dyDescent="0.25">
      <c r="A359" s="80" t="s">
        <v>685</v>
      </c>
      <c r="B359" s="81" t="s">
        <v>686</v>
      </c>
      <c r="C359" s="81" t="s">
        <v>684</v>
      </c>
      <c r="D359" s="83">
        <v>100</v>
      </c>
      <c r="E359" s="64"/>
      <c r="F359" s="142"/>
    </row>
    <row r="360" spans="1:6" ht="30" x14ac:dyDescent="0.25">
      <c r="A360" s="80" t="s">
        <v>687</v>
      </c>
      <c r="B360" s="81" t="s">
        <v>688</v>
      </c>
      <c r="C360" s="81" t="s">
        <v>684</v>
      </c>
      <c r="D360" s="83">
        <v>100</v>
      </c>
      <c r="E360" s="64"/>
      <c r="F360" s="142"/>
    </row>
    <row r="361" spans="1:6" ht="30" x14ac:dyDescent="0.25">
      <c r="A361" s="80" t="s">
        <v>689</v>
      </c>
      <c r="B361" s="81" t="s">
        <v>690</v>
      </c>
      <c r="C361" s="81" t="s">
        <v>684</v>
      </c>
      <c r="D361" s="83">
        <v>100</v>
      </c>
      <c r="E361" s="64"/>
      <c r="F361" s="142"/>
    </row>
    <row r="362" spans="1:6" ht="45" x14ac:dyDescent="0.25">
      <c r="A362" s="80" t="s">
        <v>691</v>
      </c>
      <c r="B362" s="81" t="s">
        <v>692</v>
      </c>
      <c r="C362" s="81" t="s">
        <v>681</v>
      </c>
      <c r="D362" s="82"/>
      <c r="E362" s="64"/>
      <c r="F362" s="142"/>
    </row>
    <row r="363" spans="1:6" ht="15" x14ac:dyDescent="0.25">
      <c r="A363" s="80" t="s">
        <v>693</v>
      </c>
      <c r="B363" s="81" t="s">
        <v>694</v>
      </c>
      <c r="C363" s="81" t="s">
        <v>684</v>
      </c>
      <c r="D363" s="83">
        <v>25</v>
      </c>
      <c r="E363" s="64"/>
      <c r="F363" s="142"/>
    </row>
    <row r="364" spans="1:6" ht="15" x14ac:dyDescent="0.25">
      <c r="A364" s="80" t="s">
        <v>695</v>
      </c>
      <c r="B364" s="81" t="s">
        <v>696</v>
      </c>
      <c r="C364" s="81" t="s">
        <v>684</v>
      </c>
      <c r="D364" s="83">
        <v>50</v>
      </c>
      <c r="E364" s="64"/>
      <c r="F364" s="142"/>
    </row>
    <row r="365" spans="1:6" ht="30" x14ac:dyDescent="0.25">
      <c r="A365" s="80" t="s">
        <v>697</v>
      </c>
      <c r="B365" s="81" t="s">
        <v>698</v>
      </c>
      <c r="C365" s="81" t="s">
        <v>684</v>
      </c>
      <c r="D365" s="83">
        <v>50</v>
      </c>
      <c r="E365" s="64"/>
      <c r="F365" s="142"/>
    </row>
    <row r="366" spans="1:6" ht="30" x14ac:dyDescent="0.25">
      <c r="A366" s="80" t="s">
        <v>699</v>
      </c>
      <c r="B366" s="81" t="s">
        <v>700</v>
      </c>
      <c r="C366" s="81" t="s">
        <v>684</v>
      </c>
      <c r="D366" s="83">
        <v>50</v>
      </c>
      <c r="E366" s="64"/>
      <c r="F366" s="142"/>
    </row>
    <row r="367" spans="1:6" ht="30" x14ac:dyDescent="0.25">
      <c r="A367" s="80" t="s">
        <v>701</v>
      </c>
      <c r="B367" s="81" t="s">
        <v>702</v>
      </c>
      <c r="C367" s="81" t="s">
        <v>684</v>
      </c>
      <c r="D367" s="83">
        <v>50</v>
      </c>
      <c r="E367" s="64"/>
      <c r="F367" s="142"/>
    </row>
    <row r="368" spans="1:6" ht="30" x14ac:dyDescent="0.25">
      <c r="A368" s="80" t="s">
        <v>703</v>
      </c>
      <c r="B368" s="81" t="s">
        <v>704</v>
      </c>
      <c r="C368" s="81" t="s">
        <v>684</v>
      </c>
      <c r="D368" s="83">
        <v>50</v>
      </c>
      <c r="E368" s="64"/>
      <c r="F368" s="142"/>
    </row>
    <row r="369" spans="1:6" ht="30" x14ac:dyDescent="0.25">
      <c r="A369" s="80" t="s">
        <v>705</v>
      </c>
      <c r="B369" s="81" t="s">
        <v>706</v>
      </c>
      <c r="C369" s="81" t="s">
        <v>684</v>
      </c>
      <c r="D369" s="83">
        <v>50</v>
      </c>
      <c r="E369" s="64"/>
      <c r="F369" s="142"/>
    </row>
    <row r="370" spans="1:6" ht="30" x14ac:dyDescent="0.25">
      <c r="A370" s="80" t="s">
        <v>707</v>
      </c>
      <c r="B370" s="81" t="s">
        <v>708</v>
      </c>
      <c r="C370" s="81" t="s">
        <v>684</v>
      </c>
      <c r="D370" s="83">
        <v>250</v>
      </c>
      <c r="E370" s="64"/>
      <c r="F370" s="142"/>
    </row>
    <row r="371" spans="1:6" ht="15" x14ac:dyDescent="0.25">
      <c r="A371" s="80" t="s">
        <v>709</v>
      </c>
      <c r="B371" s="81" t="s">
        <v>710</v>
      </c>
      <c r="C371" s="82"/>
      <c r="D371" s="82"/>
      <c r="E371" s="64"/>
      <c r="F371" s="142"/>
    </row>
    <row r="372" spans="1:6" ht="45" x14ac:dyDescent="0.25">
      <c r="A372" s="80" t="s">
        <v>711</v>
      </c>
      <c r="B372" s="81" t="s">
        <v>712</v>
      </c>
      <c r="C372" s="81" t="s">
        <v>681</v>
      </c>
      <c r="D372" s="82"/>
      <c r="E372" s="64"/>
      <c r="F372" s="142"/>
    </row>
    <row r="373" spans="1:6" ht="15" x14ac:dyDescent="0.25">
      <c r="A373" s="80" t="s">
        <v>713</v>
      </c>
      <c r="B373" s="81" t="s">
        <v>714</v>
      </c>
      <c r="C373" s="81" t="s">
        <v>684</v>
      </c>
      <c r="D373" s="83">
        <v>300</v>
      </c>
      <c r="E373" s="64"/>
      <c r="F373" s="142"/>
    </row>
    <row r="374" spans="1:6" ht="15" x14ac:dyDescent="0.25">
      <c r="A374" s="80" t="s">
        <v>715</v>
      </c>
      <c r="B374" s="81" t="s">
        <v>716</v>
      </c>
      <c r="C374" s="81" t="s">
        <v>684</v>
      </c>
      <c r="D374" s="83">
        <v>100</v>
      </c>
      <c r="E374" s="64"/>
      <c r="F374" s="142"/>
    </row>
    <row r="375" spans="1:6" ht="15" x14ac:dyDescent="0.25">
      <c r="A375" s="80" t="s">
        <v>717</v>
      </c>
      <c r="B375" s="81" t="s">
        <v>718</v>
      </c>
      <c r="C375" s="81" t="s">
        <v>684</v>
      </c>
      <c r="D375" s="83">
        <v>50</v>
      </c>
      <c r="E375" s="64"/>
      <c r="F375" s="142"/>
    </row>
    <row r="376" spans="1:6" ht="15" x14ac:dyDescent="0.25">
      <c r="A376" s="80" t="s">
        <v>719</v>
      </c>
      <c r="B376" s="81" t="s">
        <v>720</v>
      </c>
      <c r="C376" s="81" t="s">
        <v>684</v>
      </c>
      <c r="D376" s="83">
        <v>50</v>
      </c>
      <c r="E376" s="64"/>
      <c r="F376" s="142"/>
    </row>
    <row r="377" spans="1:6" ht="15" x14ac:dyDescent="0.25">
      <c r="A377" s="80" t="s">
        <v>721</v>
      </c>
      <c r="B377" s="81" t="s">
        <v>722</v>
      </c>
      <c r="C377" s="81" t="s">
        <v>684</v>
      </c>
      <c r="D377" s="83">
        <v>50</v>
      </c>
      <c r="E377" s="64"/>
      <c r="F377" s="142"/>
    </row>
    <row r="378" spans="1:6" ht="15" x14ac:dyDescent="0.25">
      <c r="A378" s="80" t="s">
        <v>723</v>
      </c>
      <c r="B378" s="81" t="s">
        <v>724</v>
      </c>
      <c r="C378" s="81" t="s">
        <v>684</v>
      </c>
      <c r="D378" s="83">
        <v>50</v>
      </c>
      <c r="E378" s="64"/>
      <c r="F378" s="142"/>
    </row>
    <row r="379" spans="1:6" ht="15" x14ac:dyDescent="0.25">
      <c r="A379" s="80" t="s">
        <v>725</v>
      </c>
      <c r="B379" s="81" t="s">
        <v>726</v>
      </c>
      <c r="C379" s="81" t="s">
        <v>684</v>
      </c>
      <c r="D379" s="83">
        <v>50</v>
      </c>
      <c r="E379" s="64"/>
      <c r="F379" s="142"/>
    </row>
    <row r="380" spans="1:6" ht="15" x14ac:dyDescent="0.25">
      <c r="A380" s="80" t="s">
        <v>727</v>
      </c>
      <c r="B380" s="81" t="s">
        <v>728</v>
      </c>
      <c r="C380" s="81" t="s">
        <v>684</v>
      </c>
      <c r="D380" s="83">
        <v>50</v>
      </c>
      <c r="E380" s="64"/>
      <c r="F380" s="142"/>
    </row>
    <row r="381" spans="1:6" ht="15" x14ac:dyDescent="0.25">
      <c r="A381" s="80" t="s">
        <v>729</v>
      </c>
      <c r="B381" s="81" t="s">
        <v>730</v>
      </c>
      <c r="C381" s="81" t="s">
        <v>684</v>
      </c>
      <c r="D381" s="83">
        <v>50</v>
      </c>
      <c r="E381" s="64"/>
      <c r="F381" s="142"/>
    </row>
    <row r="382" spans="1:6" ht="15" x14ac:dyDescent="0.25">
      <c r="A382" s="80" t="s">
        <v>731</v>
      </c>
      <c r="B382" s="81" t="s">
        <v>732</v>
      </c>
      <c r="C382" s="81" t="s">
        <v>684</v>
      </c>
      <c r="D382" s="83">
        <v>200</v>
      </c>
      <c r="E382" s="64"/>
      <c r="F382" s="142"/>
    </row>
    <row r="383" spans="1:6" ht="15" x14ac:dyDescent="0.25">
      <c r="A383" s="80" t="s">
        <v>733</v>
      </c>
      <c r="B383" s="81" t="s">
        <v>734</v>
      </c>
      <c r="C383" s="81" t="s">
        <v>684</v>
      </c>
      <c r="D383" s="83">
        <v>50</v>
      </c>
      <c r="E383" s="64"/>
      <c r="F383" s="142"/>
    </row>
    <row r="384" spans="1:6" ht="15" x14ac:dyDescent="0.25">
      <c r="A384" s="80" t="s">
        <v>735</v>
      </c>
      <c r="B384" s="81" t="s">
        <v>736</v>
      </c>
      <c r="C384" s="81" t="s">
        <v>684</v>
      </c>
      <c r="D384" s="83">
        <v>50</v>
      </c>
      <c r="E384" s="64"/>
      <c r="F384" s="142"/>
    </row>
    <row r="385" spans="1:6" ht="15" x14ac:dyDescent="0.25">
      <c r="A385" s="80" t="s">
        <v>737</v>
      </c>
      <c r="B385" s="81" t="s">
        <v>738</v>
      </c>
      <c r="C385" s="81" t="s">
        <v>684</v>
      </c>
      <c r="D385" s="83">
        <v>50</v>
      </c>
      <c r="E385" s="64"/>
      <c r="F385" s="142"/>
    </row>
    <row r="386" spans="1:6" ht="15" x14ac:dyDescent="0.25">
      <c r="A386" s="80" t="s">
        <v>739</v>
      </c>
      <c r="B386" s="81" t="s">
        <v>740</v>
      </c>
      <c r="C386" s="81" t="s">
        <v>684</v>
      </c>
      <c r="D386" s="83">
        <v>250</v>
      </c>
      <c r="E386" s="64"/>
      <c r="F386" s="142"/>
    </row>
    <row r="387" spans="1:6" ht="15" x14ac:dyDescent="0.25">
      <c r="A387" s="80" t="s">
        <v>741</v>
      </c>
      <c r="B387" s="81" t="s">
        <v>742</v>
      </c>
      <c r="C387" s="82"/>
      <c r="D387" s="82"/>
      <c r="E387" s="64"/>
      <c r="F387" s="142"/>
    </row>
    <row r="388" spans="1:6" ht="15" x14ac:dyDescent="0.25">
      <c r="A388" s="80" t="s">
        <v>743</v>
      </c>
      <c r="B388" s="81" t="s">
        <v>742</v>
      </c>
      <c r="C388" s="81" t="s">
        <v>681</v>
      </c>
      <c r="D388" s="82"/>
      <c r="E388" s="64"/>
      <c r="F388" s="142"/>
    </row>
    <row r="389" spans="1:6" ht="30" x14ac:dyDescent="0.25">
      <c r="A389" s="80" t="s">
        <v>744</v>
      </c>
      <c r="B389" s="81" t="s">
        <v>745</v>
      </c>
      <c r="C389" s="81" t="s">
        <v>681</v>
      </c>
      <c r="D389" s="82"/>
      <c r="E389" s="64"/>
      <c r="F389" s="142"/>
    </row>
    <row r="390" spans="1:6" ht="120" x14ac:dyDescent="0.25">
      <c r="A390" s="80" t="s">
        <v>746</v>
      </c>
      <c r="B390" s="81" t="s">
        <v>747</v>
      </c>
      <c r="C390" s="81" t="s">
        <v>81</v>
      </c>
      <c r="D390" s="83">
        <v>1</v>
      </c>
      <c r="E390" s="64"/>
      <c r="F390" s="142"/>
    </row>
    <row r="391" spans="1:6" ht="30" x14ac:dyDescent="0.25">
      <c r="A391" s="80" t="s">
        <v>748</v>
      </c>
      <c r="B391" s="81" t="s">
        <v>749</v>
      </c>
      <c r="C391" s="81" t="s">
        <v>750</v>
      </c>
      <c r="D391" s="83">
        <v>3</v>
      </c>
      <c r="E391" s="64"/>
      <c r="F391" s="142"/>
    </row>
    <row r="392" spans="1:6" ht="45" x14ac:dyDescent="0.25">
      <c r="A392" s="80" t="s">
        <v>751</v>
      </c>
      <c r="B392" s="81" t="s">
        <v>752</v>
      </c>
      <c r="C392" s="81" t="s">
        <v>81</v>
      </c>
      <c r="D392" s="83">
        <v>1</v>
      </c>
      <c r="E392" s="64"/>
      <c r="F392" s="142"/>
    </row>
    <row r="393" spans="1:6" ht="15" x14ac:dyDescent="0.25">
      <c r="A393" s="80" t="s">
        <v>753</v>
      </c>
      <c r="B393" s="81" t="s">
        <v>754</v>
      </c>
      <c r="C393" s="82"/>
      <c r="D393" s="82"/>
      <c r="E393" s="64"/>
      <c r="F393" s="142"/>
    </row>
    <row r="394" spans="1:6" ht="30" x14ac:dyDescent="0.25">
      <c r="A394" s="80" t="s">
        <v>755</v>
      </c>
      <c r="B394" s="81" t="s">
        <v>756</v>
      </c>
      <c r="C394" s="81" t="s">
        <v>681</v>
      </c>
      <c r="D394" s="82"/>
      <c r="E394" s="64"/>
      <c r="F394" s="142"/>
    </row>
    <row r="395" spans="1:6" ht="30" x14ac:dyDescent="0.25">
      <c r="A395" s="80" t="s">
        <v>757</v>
      </c>
      <c r="B395" s="81" t="s">
        <v>758</v>
      </c>
      <c r="C395" s="81" t="s">
        <v>681</v>
      </c>
      <c r="D395" s="82"/>
      <c r="E395" s="64"/>
      <c r="F395" s="142"/>
    </row>
    <row r="396" spans="1:6" ht="15" x14ac:dyDescent="0.25">
      <c r="A396" s="80" t="s">
        <v>759</v>
      </c>
      <c r="B396" s="81" t="s">
        <v>760</v>
      </c>
      <c r="C396" s="81" t="s">
        <v>750</v>
      </c>
      <c r="D396" s="83">
        <v>18</v>
      </c>
      <c r="E396" s="64"/>
      <c r="F396" s="142"/>
    </row>
    <row r="397" spans="1:6" ht="15" x14ac:dyDescent="0.25">
      <c r="A397" s="80" t="s">
        <v>761</v>
      </c>
      <c r="B397" s="81" t="s">
        <v>762</v>
      </c>
      <c r="C397" s="81" t="s">
        <v>750</v>
      </c>
      <c r="D397" s="83">
        <v>5</v>
      </c>
      <c r="E397" s="64"/>
      <c r="F397" s="142"/>
    </row>
    <row r="398" spans="1:6" ht="15" x14ac:dyDescent="0.25">
      <c r="A398" s="80" t="s">
        <v>763</v>
      </c>
      <c r="B398" s="81" t="s">
        <v>764</v>
      </c>
      <c r="C398" s="81" t="s">
        <v>750</v>
      </c>
      <c r="D398" s="83">
        <v>60</v>
      </c>
      <c r="E398" s="64"/>
      <c r="F398" s="142"/>
    </row>
    <row r="399" spans="1:6" ht="15" x14ac:dyDescent="0.25">
      <c r="A399" s="80" t="s">
        <v>765</v>
      </c>
      <c r="B399" s="81" t="s">
        <v>766</v>
      </c>
      <c r="C399" s="81" t="s">
        <v>750</v>
      </c>
      <c r="D399" s="83">
        <v>14</v>
      </c>
      <c r="E399" s="64"/>
      <c r="F399" s="142"/>
    </row>
    <row r="400" spans="1:6" ht="30" x14ac:dyDescent="0.25">
      <c r="A400" s="80" t="s">
        <v>767</v>
      </c>
      <c r="B400" s="81" t="s">
        <v>768</v>
      </c>
      <c r="C400" s="81" t="s">
        <v>750</v>
      </c>
      <c r="D400" s="83">
        <v>110</v>
      </c>
      <c r="E400" s="64"/>
      <c r="F400" s="142"/>
    </row>
    <row r="401" spans="1:6" ht="15" x14ac:dyDescent="0.25">
      <c r="A401" s="80" t="s">
        <v>769</v>
      </c>
      <c r="B401" s="81" t="s">
        <v>770</v>
      </c>
      <c r="C401" s="81" t="s">
        <v>750</v>
      </c>
      <c r="D401" s="83">
        <v>6</v>
      </c>
      <c r="E401" s="64"/>
      <c r="F401" s="142"/>
    </row>
    <row r="402" spans="1:6" ht="15" x14ac:dyDescent="0.25">
      <c r="A402" s="80" t="s">
        <v>771</v>
      </c>
      <c r="B402" s="81" t="s">
        <v>772</v>
      </c>
      <c r="C402" s="81" t="s">
        <v>750</v>
      </c>
      <c r="D402" s="83">
        <v>3</v>
      </c>
      <c r="E402" s="64"/>
      <c r="F402" s="142"/>
    </row>
    <row r="403" spans="1:6" ht="15" x14ac:dyDescent="0.25">
      <c r="A403" s="80" t="s">
        <v>773</v>
      </c>
      <c r="B403" s="81" t="s">
        <v>774</v>
      </c>
      <c r="C403" s="81" t="s">
        <v>750</v>
      </c>
      <c r="D403" s="83">
        <v>14</v>
      </c>
      <c r="E403" s="64"/>
      <c r="F403" s="142"/>
    </row>
    <row r="404" spans="1:6" ht="15" x14ac:dyDescent="0.25">
      <c r="A404" s="80" t="s">
        <v>775</v>
      </c>
      <c r="B404" s="81" t="s">
        <v>776</v>
      </c>
      <c r="C404" s="81" t="s">
        <v>750</v>
      </c>
      <c r="D404" s="83">
        <v>7</v>
      </c>
      <c r="E404" s="64"/>
      <c r="F404" s="142"/>
    </row>
    <row r="405" spans="1:6" ht="135" x14ac:dyDescent="0.25">
      <c r="A405" s="80" t="s">
        <v>777</v>
      </c>
      <c r="B405" s="81" t="s">
        <v>778</v>
      </c>
      <c r="C405" s="81" t="s">
        <v>750</v>
      </c>
      <c r="D405" s="83">
        <v>5</v>
      </c>
      <c r="E405" s="64"/>
      <c r="F405" s="142"/>
    </row>
    <row r="406" spans="1:6" ht="90" x14ac:dyDescent="0.25">
      <c r="A406" s="80" t="s">
        <v>779</v>
      </c>
      <c r="B406" s="81" t="s">
        <v>780</v>
      </c>
      <c r="C406" s="81" t="s">
        <v>750</v>
      </c>
      <c r="D406" s="83">
        <v>5</v>
      </c>
      <c r="E406" s="64"/>
      <c r="F406" s="142"/>
    </row>
    <row r="407" spans="1:6" ht="75" x14ac:dyDescent="0.25">
      <c r="A407" s="80" t="s">
        <v>781</v>
      </c>
      <c r="B407" s="81" t="s">
        <v>782</v>
      </c>
      <c r="C407" s="81" t="s">
        <v>750</v>
      </c>
      <c r="D407" s="83">
        <v>218</v>
      </c>
      <c r="E407" s="64"/>
      <c r="F407" s="142"/>
    </row>
    <row r="408" spans="1:6" ht="15" x14ac:dyDescent="0.25">
      <c r="A408" s="80" t="s">
        <v>783</v>
      </c>
      <c r="B408" s="81" t="s">
        <v>784</v>
      </c>
      <c r="C408" s="82"/>
      <c r="D408" s="82"/>
      <c r="E408" s="64"/>
      <c r="F408" s="142"/>
    </row>
    <row r="409" spans="1:6" ht="15" x14ac:dyDescent="0.25">
      <c r="A409" s="80" t="s">
        <v>785</v>
      </c>
      <c r="B409" s="81" t="s">
        <v>784</v>
      </c>
      <c r="C409" s="81" t="s">
        <v>681</v>
      </c>
      <c r="D409" s="82"/>
      <c r="E409" s="64"/>
      <c r="F409" s="142"/>
    </row>
    <row r="410" spans="1:6" ht="15" x14ac:dyDescent="0.25">
      <c r="A410" s="80" t="s">
        <v>786</v>
      </c>
      <c r="B410" s="81" t="s">
        <v>787</v>
      </c>
      <c r="C410" s="81" t="s">
        <v>681</v>
      </c>
      <c r="D410" s="82"/>
      <c r="E410" s="64"/>
      <c r="F410" s="142"/>
    </row>
    <row r="411" spans="1:6" ht="15" x14ac:dyDescent="0.25">
      <c r="A411" s="80" t="s">
        <v>788</v>
      </c>
      <c r="B411" s="81" t="s">
        <v>789</v>
      </c>
      <c r="C411" s="81" t="s">
        <v>681</v>
      </c>
      <c r="D411" s="82"/>
      <c r="E411" s="64"/>
      <c r="F411" s="142"/>
    </row>
    <row r="412" spans="1:6" ht="15" x14ac:dyDescent="0.25">
      <c r="A412" s="80" t="s">
        <v>790</v>
      </c>
      <c r="B412" s="81" t="s">
        <v>791</v>
      </c>
      <c r="C412" s="81" t="s">
        <v>681</v>
      </c>
      <c r="D412" s="82"/>
      <c r="E412" s="64"/>
      <c r="F412" s="142"/>
    </row>
    <row r="413" spans="1:6" ht="15" x14ac:dyDescent="0.25">
      <c r="A413" s="80" t="s">
        <v>792</v>
      </c>
      <c r="B413" s="81" t="s">
        <v>793</v>
      </c>
      <c r="C413" s="81" t="s">
        <v>681</v>
      </c>
      <c r="D413" s="82"/>
      <c r="E413" s="64"/>
      <c r="F413" s="142"/>
    </row>
    <row r="414" spans="1:6" ht="30" x14ac:dyDescent="0.25">
      <c r="A414" s="80" t="s">
        <v>794</v>
      </c>
      <c r="B414" s="81" t="s">
        <v>795</v>
      </c>
      <c r="C414" s="81" t="s">
        <v>796</v>
      </c>
      <c r="D414" s="83">
        <v>12</v>
      </c>
      <c r="E414" s="64"/>
      <c r="F414" s="142"/>
    </row>
    <row r="415" spans="1:6" ht="30" x14ac:dyDescent="0.25">
      <c r="A415" s="80" t="s">
        <v>797</v>
      </c>
      <c r="B415" s="81" t="s">
        <v>798</v>
      </c>
      <c r="C415" s="81" t="s">
        <v>750</v>
      </c>
      <c r="D415" s="83">
        <v>1</v>
      </c>
      <c r="E415" s="64"/>
      <c r="F415" s="142"/>
    </row>
    <row r="416" spans="1:6" ht="30" x14ac:dyDescent="0.25">
      <c r="A416" s="80" t="s">
        <v>799</v>
      </c>
      <c r="B416" s="81" t="s">
        <v>800</v>
      </c>
      <c r="C416" s="81" t="s">
        <v>750</v>
      </c>
      <c r="D416" s="83">
        <v>6</v>
      </c>
      <c r="E416" s="64"/>
      <c r="F416" s="142"/>
    </row>
    <row r="417" spans="1:6" ht="30" x14ac:dyDescent="0.25">
      <c r="A417" s="80" t="s">
        <v>801</v>
      </c>
      <c r="B417" s="81" t="s">
        <v>802</v>
      </c>
      <c r="C417" s="81" t="s">
        <v>750</v>
      </c>
      <c r="D417" s="83">
        <v>3</v>
      </c>
      <c r="E417" s="64"/>
      <c r="F417" s="142"/>
    </row>
    <row r="418" spans="1:6" ht="30" x14ac:dyDescent="0.25">
      <c r="A418" s="80" t="s">
        <v>803</v>
      </c>
      <c r="B418" s="81" t="s">
        <v>804</v>
      </c>
      <c r="C418" s="81" t="s">
        <v>750</v>
      </c>
      <c r="D418" s="83">
        <v>10</v>
      </c>
      <c r="E418" s="64"/>
      <c r="F418" s="142"/>
    </row>
    <row r="419" spans="1:6" ht="30" x14ac:dyDescent="0.25">
      <c r="A419" s="80" t="s">
        <v>805</v>
      </c>
      <c r="B419" s="81" t="s">
        <v>806</v>
      </c>
      <c r="C419" s="81" t="s">
        <v>750</v>
      </c>
      <c r="D419" s="83">
        <v>5</v>
      </c>
      <c r="E419" s="64"/>
      <c r="F419" s="142"/>
    </row>
    <row r="420" spans="1:6" ht="30" x14ac:dyDescent="0.25">
      <c r="A420" s="80" t="s">
        <v>807</v>
      </c>
      <c r="B420" s="81" t="s">
        <v>808</v>
      </c>
      <c r="C420" s="81" t="s">
        <v>750</v>
      </c>
      <c r="D420" s="83">
        <v>20</v>
      </c>
      <c r="E420" s="64"/>
      <c r="F420" s="142"/>
    </row>
    <row r="421" spans="1:6" ht="30" x14ac:dyDescent="0.25">
      <c r="A421" s="80" t="s">
        <v>809</v>
      </c>
      <c r="B421" s="81" t="s">
        <v>810</v>
      </c>
      <c r="C421" s="81" t="s">
        <v>750</v>
      </c>
      <c r="D421" s="83">
        <v>100</v>
      </c>
      <c r="E421" s="64"/>
      <c r="F421" s="142"/>
    </row>
    <row r="422" spans="1:6" ht="15" x14ac:dyDescent="0.25">
      <c r="A422" s="80" t="s">
        <v>811</v>
      </c>
      <c r="B422" s="81" t="s">
        <v>812</v>
      </c>
      <c r="C422" s="81" t="s">
        <v>750</v>
      </c>
      <c r="D422" s="83">
        <v>10</v>
      </c>
      <c r="E422" s="64"/>
      <c r="F422" s="142"/>
    </row>
    <row r="423" spans="1:6" ht="15" x14ac:dyDescent="0.25">
      <c r="A423" s="80" t="s">
        <v>813</v>
      </c>
      <c r="B423" s="81" t="s">
        <v>814</v>
      </c>
      <c r="C423" s="81" t="s">
        <v>750</v>
      </c>
      <c r="D423" s="83">
        <v>7</v>
      </c>
      <c r="E423" s="64"/>
      <c r="F423" s="142"/>
    </row>
    <row r="424" spans="1:6" ht="15" x14ac:dyDescent="0.25">
      <c r="A424" s="80" t="s">
        <v>815</v>
      </c>
      <c r="B424" s="81" t="s">
        <v>816</v>
      </c>
      <c r="C424" s="81" t="s">
        <v>750</v>
      </c>
      <c r="D424" s="83">
        <v>12</v>
      </c>
      <c r="E424" s="64"/>
      <c r="F424" s="142"/>
    </row>
    <row r="425" spans="1:6" ht="15" x14ac:dyDescent="0.25">
      <c r="A425" s="80" t="s">
        <v>817</v>
      </c>
      <c r="B425" s="81" t="s">
        <v>818</v>
      </c>
      <c r="C425" s="81" t="s">
        <v>750</v>
      </c>
      <c r="D425" s="83">
        <v>10</v>
      </c>
      <c r="E425" s="64"/>
      <c r="F425" s="142"/>
    </row>
    <row r="426" spans="1:6" ht="15" x14ac:dyDescent="0.25">
      <c r="A426" s="80" t="s">
        <v>819</v>
      </c>
      <c r="B426" s="81" t="s">
        <v>820</v>
      </c>
      <c r="C426" s="81" t="s">
        <v>750</v>
      </c>
      <c r="D426" s="83">
        <v>5</v>
      </c>
      <c r="E426" s="64"/>
      <c r="F426" s="142"/>
    </row>
    <row r="427" spans="1:6" ht="15" x14ac:dyDescent="0.25">
      <c r="A427" s="80" t="s">
        <v>821</v>
      </c>
      <c r="B427" s="81" t="s">
        <v>822</v>
      </c>
      <c r="C427" s="81" t="s">
        <v>750</v>
      </c>
      <c r="D427" s="83">
        <v>5</v>
      </c>
      <c r="E427" s="64"/>
      <c r="F427" s="142"/>
    </row>
    <row r="428" spans="1:6" ht="15" x14ac:dyDescent="0.25">
      <c r="A428" s="80" t="s">
        <v>823</v>
      </c>
      <c r="B428" s="81" t="s">
        <v>824</v>
      </c>
      <c r="C428" s="81" t="s">
        <v>750</v>
      </c>
      <c r="D428" s="83">
        <v>1</v>
      </c>
      <c r="E428" s="64"/>
      <c r="F428" s="142"/>
    </row>
    <row r="429" spans="1:6" ht="15" x14ac:dyDescent="0.25">
      <c r="A429" s="80" t="s">
        <v>825</v>
      </c>
      <c r="B429" s="81" t="s">
        <v>826</v>
      </c>
      <c r="C429" s="81" t="s">
        <v>750</v>
      </c>
      <c r="D429" s="83">
        <v>15</v>
      </c>
      <c r="E429" s="64"/>
      <c r="F429" s="142"/>
    </row>
    <row r="430" spans="1:6" ht="15" x14ac:dyDescent="0.25">
      <c r="A430" s="80" t="s">
        <v>827</v>
      </c>
      <c r="B430" s="81" t="s">
        <v>828</v>
      </c>
      <c r="C430" s="81" t="s">
        <v>750</v>
      </c>
      <c r="D430" s="83">
        <v>36</v>
      </c>
      <c r="E430" s="64"/>
      <c r="F430" s="142"/>
    </row>
    <row r="431" spans="1:6" ht="15" x14ac:dyDescent="0.25">
      <c r="A431" s="80" t="s">
        <v>829</v>
      </c>
      <c r="B431" s="81" t="s">
        <v>830</v>
      </c>
      <c r="C431" s="81" t="s">
        <v>750</v>
      </c>
      <c r="D431" s="83">
        <v>11</v>
      </c>
      <c r="E431" s="64"/>
      <c r="F431" s="142"/>
    </row>
    <row r="432" spans="1:6" ht="15" x14ac:dyDescent="0.25">
      <c r="A432" s="80" t="s">
        <v>831</v>
      </c>
      <c r="B432" s="81" t="s">
        <v>832</v>
      </c>
      <c r="C432" s="81" t="s">
        <v>750</v>
      </c>
      <c r="D432" s="83">
        <v>6</v>
      </c>
      <c r="E432" s="64"/>
      <c r="F432" s="142"/>
    </row>
    <row r="433" spans="1:6" ht="30" x14ac:dyDescent="0.25">
      <c r="A433" s="80" t="s">
        <v>833</v>
      </c>
      <c r="B433" s="81" t="s">
        <v>834</v>
      </c>
      <c r="C433" s="81" t="s">
        <v>750</v>
      </c>
      <c r="D433" s="83">
        <v>1</v>
      </c>
      <c r="E433" s="64"/>
      <c r="F433" s="142"/>
    </row>
    <row r="434" spans="1:6" ht="15" x14ac:dyDescent="0.25">
      <c r="A434" s="80" t="s">
        <v>835</v>
      </c>
      <c r="B434" s="81" t="s">
        <v>836</v>
      </c>
      <c r="C434" s="81" t="s">
        <v>750</v>
      </c>
      <c r="D434" s="83">
        <v>1</v>
      </c>
      <c r="E434" s="64"/>
      <c r="F434" s="142"/>
    </row>
    <row r="435" spans="1:6" ht="15" x14ac:dyDescent="0.25">
      <c r="A435" s="80" t="s">
        <v>837</v>
      </c>
      <c r="B435" s="81" t="s">
        <v>838</v>
      </c>
      <c r="C435" s="81" t="s">
        <v>750</v>
      </c>
      <c r="D435" s="83">
        <v>4</v>
      </c>
      <c r="E435" s="64"/>
      <c r="F435" s="142"/>
    </row>
    <row r="436" spans="1:6" ht="15" x14ac:dyDescent="0.25">
      <c r="A436" s="80" t="s">
        <v>839</v>
      </c>
      <c r="B436" s="81" t="s">
        <v>840</v>
      </c>
      <c r="C436" s="82"/>
      <c r="D436" s="82"/>
      <c r="E436" s="64"/>
      <c r="F436" s="142"/>
    </row>
    <row r="437" spans="1:6" ht="30" x14ac:dyDescent="0.25">
      <c r="A437" s="80" t="s">
        <v>841</v>
      </c>
      <c r="B437" s="81" t="s">
        <v>842</v>
      </c>
      <c r="C437" s="81" t="s">
        <v>681</v>
      </c>
      <c r="D437" s="82"/>
      <c r="E437" s="64"/>
      <c r="F437" s="142"/>
    </row>
    <row r="438" spans="1:6" ht="105" x14ac:dyDescent="0.25">
      <c r="A438" s="80" t="s">
        <v>843</v>
      </c>
      <c r="B438" s="81" t="s">
        <v>844</v>
      </c>
      <c r="C438" s="81" t="s">
        <v>750</v>
      </c>
      <c r="D438" s="83">
        <v>14</v>
      </c>
      <c r="E438" s="64"/>
      <c r="F438" s="142"/>
    </row>
    <row r="439" spans="1:6" ht="105" x14ac:dyDescent="0.25">
      <c r="A439" s="80" t="s">
        <v>845</v>
      </c>
      <c r="B439" s="81" t="s">
        <v>846</v>
      </c>
      <c r="C439" s="81" t="s">
        <v>750</v>
      </c>
      <c r="D439" s="83">
        <v>1</v>
      </c>
      <c r="E439" s="64"/>
      <c r="F439" s="142"/>
    </row>
    <row r="440" spans="1:6" ht="105" x14ac:dyDescent="0.25">
      <c r="A440" s="80" t="s">
        <v>847</v>
      </c>
      <c r="B440" s="81" t="s">
        <v>848</v>
      </c>
      <c r="C440" s="81" t="s">
        <v>750</v>
      </c>
      <c r="D440" s="83">
        <v>1</v>
      </c>
      <c r="E440" s="64"/>
      <c r="F440" s="142"/>
    </row>
    <row r="441" spans="1:6" ht="30" x14ac:dyDescent="0.25">
      <c r="A441" s="80" t="s">
        <v>849</v>
      </c>
      <c r="B441" s="81" t="s">
        <v>850</v>
      </c>
      <c r="C441" s="81" t="s">
        <v>851</v>
      </c>
      <c r="D441" s="83">
        <v>25</v>
      </c>
      <c r="E441" s="64"/>
      <c r="F441" s="142"/>
    </row>
    <row r="442" spans="1:6" ht="15" x14ac:dyDescent="0.25">
      <c r="A442" s="80" t="s">
        <v>852</v>
      </c>
      <c r="B442" s="81" t="s">
        <v>853</v>
      </c>
      <c r="C442" s="81" t="s">
        <v>750</v>
      </c>
      <c r="D442" s="83">
        <v>3</v>
      </c>
      <c r="E442" s="64"/>
      <c r="F442" s="142"/>
    </row>
    <row r="443" spans="1:6" ht="15" x14ac:dyDescent="0.25">
      <c r="A443" s="80" t="s">
        <v>854</v>
      </c>
      <c r="B443" s="81" t="s">
        <v>855</v>
      </c>
      <c r="C443" s="81" t="s">
        <v>750</v>
      </c>
      <c r="D443" s="83">
        <v>1</v>
      </c>
      <c r="E443" s="64"/>
      <c r="F443" s="142"/>
    </row>
    <row r="444" spans="1:6" ht="15" x14ac:dyDescent="0.25">
      <c r="A444" s="80" t="s">
        <v>856</v>
      </c>
      <c r="B444" s="81" t="s">
        <v>857</v>
      </c>
      <c r="C444" s="81" t="s">
        <v>750</v>
      </c>
      <c r="D444" s="83">
        <v>1</v>
      </c>
      <c r="E444" s="64"/>
      <c r="F444" s="142"/>
    </row>
    <row r="445" spans="1:6" ht="15" x14ac:dyDescent="0.25">
      <c r="A445" s="80" t="s">
        <v>858</v>
      </c>
      <c r="B445" s="81" t="s">
        <v>859</v>
      </c>
      <c r="C445" s="81" t="s">
        <v>750</v>
      </c>
      <c r="D445" s="83">
        <v>25</v>
      </c>
      <c r="E445" s="64"/>
      <c r="F445" s="142"/>
    </row>
    <row r="446" spans="1:6" ht="30" x14ac:dyDescent="0.25">
      <c r="A446" s="80" t="s">
        <v>860</v>
      </c>
      <c r="B446" s="81" t="s">
        <v>861</v>
      </c>
      <c r="C446" s="81" t="s">
        <v>851</v>
      </c>
      <c r="D446" s="83">
        <v>1</v>
      </c>
      <c r="E446" s="64"/>
      <c r="F446" s="142"/>
    </row>
    <row r="447" spans="1:6" ht="45" x14ac:dyDescent="0.25">
      <c r="A447" s="80" t="s">
        <v>862</v>
      </c>
      <c r="B447" s="81" t="s">
        <v>863</v>
      </c>
      <c r="C447" s="81" t="s">
        <v>81</v>
      </c>
      <c r="D447" s="83">
        <v>2</v>
      </c>
      <c r="E447" s="64"/>
      <c r="F447" s="142"/>
    </row>
    <row r="448" spans="1:6" ht="15" x14ac:dyDescent="0.25">
      <c r="A448" s="80" t="s">
        <v>864</v>
      </c>
      <c r="B448" s="81" t="s">
        <v>865</v>
      </c>
      <c r="C448" s="81" t="s">
        <v>851</v>
      </c>
      <c r="D448" s="83">
        <v>15</v>
      </c>
      <c r="E448" s="64"/>
      <c r="F448" s="142"/>
    </row>
    <row r="449" spans="1:6" ht="15" x14ac:dyDescent="0.25">
      <c r="A449" s="80" t="s">
        <v>866</v>
      </c>
      <c r="B449" s="81" t="s">
        <v>867</v>
      </c>
      <c r="C449" s="81" t="s">
        <v>851</v>
      </c>
      <c r="D449" s="83">
        <v>1</v>
      </c>
      <c r="E449" s="64"/>
      <c r="F449" s="142"/>
    </row>
    <row r="450" spans="1:6" ht="30" x14ac:dyDescent="0.25">
      <c r="A450" s="80" t="s">
        <v>868</v>
      </c>
      <c r="B450" s="81" t="s">
        <v>869</v>
      </c>
      <c r="C450" s="81" t="s">
        <v>750</v>
      </c>
      <c r="D450" s="83">
        <v>15</v>
      </c>
      <c r="E450" s="64"/>
      <c r="F450" s="142"/>
    </row>
    <row r="451" spans="1:6" ht="45" x14ac:dyDescent="0.25">
      <c r="A451" s="80" t="s">
        <v>870</v>
      </c>
      <c r="B451" s="81" t="s">
        <v>871</v>
      </c>
      <c r="C451" s="81" t="s">
        <v>750</v>
      </c>
      <c r="D451" s="83">
        <v>1</v>
      </c>
      <c r="E451" s="64"/>
      <c r="F451" s="142"/>
    </row>
    <row r="452" spans="1:6" ht="75" x14ac:dyDescent="0.25">
      <c r="A452" s="80" t="s">
        <v>872</v>
      </c>
      <c r="B452" s="81" t="s">
        <v>873</v>
      </c>
      <c r="C452" s="81" t="s">
        <v>851</v>
      </c>
      <c r="D452" s="83">
        <v>213</v>
      </c>
      <c r="E452" s="64"/>
      <c r="F452" s="142"/>
    </row>
    <row r="453" spans="1:6" ht="30" x14ac:dyDescent="0.25">
      <c r="A453" s="80" t="s">
        <v>874</v>
      </c>
      <c r="B453" s="81" t="s">
        <v>875</v>
      </c>
      <c r="C453" s="81" t="s">
        <v>851</v>
      </c>
      <c r="D453" s="83">
        <v>1</v>
      </c>
      <c r="E453" s="64"/>
      <c r="F453" s="142"/>
    </row>
    <row r="454" spans="1:6" ht="45" x14ac:dyDescent="0.25">
      <c r="A454" s="80" t="s">
        <v>876</v>
      </c>
      <c r="B454" s="81" t="s">
        <v>877</v>
      </c>
      <c r="C454" s="81" t="s">
        <v>851</v>
      </c>
      <c r="D454" s="83">
        <v>60</v>
      </c>
      <c r="E454" s="64"/>
      <c r="F454" s="142"/>
    </row>
    <row r="455" spans="1:6" ht="30" x14ac:dyDescent="0.25">
      <c r="A455" s="80" t="s">
        <v>878</v>
      </c>
      <c r="B455" s="81" t="s">
        <v>879</v>
      </c>
      <c r="C455" s="81" t="s">
        <v>750</v>
      </c>
      <c r="D455" s="83">
        <v>25</v>
      </c>
      <c r="E455" s="64"/>
      <c r="F455" s="142"/>
    </row>
    <row r="456" spans="1:6" ht="30" x14ac:dyDescent="0.25">
      <c r="A456" s="80" t="s">
        <v>880</v>
      </c>
      <c r="B456" s="81" t="s">
        <v>881</v>
      </c>
      <c r="C456" s="81" t="s">
        <v>750</v>
      </c>
      <c r="D456" s="83">
        <v>30</v>
      </c>
      <c r="E456" s="64"/>
      <c r="F456" s="142"/>
    </row>
    <row r="457" spans="1:6" ht="30" x14ac:dyDescent="0.25">
      <c r="A457" s="80" t="s">
        <v>882</v>
      </c>
      <c r="B457" s="81" t="s">
        <v>883</v>
      </c>
      <c r="C457" s="81" t="s">
        <v>750</v>
      </c>
      <c r="D457" s="83">
        <v>3</v>
      </c>
      <c r="E457" s="64"/>
      <c r="F457" s="142"/>
    </row>
    <row r="458" spans="1:6" ht="15" x14ac:dyDescent="0.25">
      <c r="A458" s="80" t="s">
        <v>884</v>
      </c>
      <c r="B458" s="81" t="s">
        <v>885</v>
      </c>
      <c r="C458" s="81" t="s">
        <v>750</v>
      </c>
      <c r="D458" s="83">
        <v>5</v>
      </c>
      <c r="E458" s="64"/>
      <c r="F458" s="142"/>
    </row>
    <row r="459" spans="1:6" ht="45" x14ac:dyDescent="0.25">
      <c r="A459" s="80" t="s">
        <v>886</v>
      </c>
      <c r="B459" s="81" t="s">
        <v>887</v>
      </c>
      <c r="C459" s="81" t="s">
        <v>81</v>
      </c>
      <c r="D459" s="83">
        <v>1</v>
      </c>
      <c r="E459" s="64"/>
      <c r="F459" s="142"/>
    </row>
    <row r="460" spans="1:6" ht="60" x14ac:dyDescent="0.25">
      <c r="A460" s="80" t="s">
        <v>888</v>
      </c>
      <c r="B460" s="81" t="s">
        <v>889</v>
      </c>
      <c r="C460" s="81" t="s">
        <v>81</v>
      </c>
      <c r="D460" s="83">
        <v>1</v>
      </c>
      <c r="E460" s="64"/>
      <c r="F460" s="142"/>
    </row>
    <row r="461" spans="1:6" ht="15" x14ac:dyDescent="0.25">
      <c r="A461" s="80" t="s">
        <v>890</v>
      </c>
      <c r="B461" s="81" t="s">
        <v>891</v>
      </c>
      <c r="C461" s="81" t="s">
        <v>796</v>
      </c>
      <c r="D461" s="83">
        <v>2</v>
      </c>
      <c r="E461" s="64"/>
      <c r="F461" s="142"/>
    </row>
    <row r="462" spans="1:6" ht="90" x14ac:dyDescent="0.25">
      <c r="A462" s="80" t="s">
        <v>892</v>
      </c>
      <c r="B462" s="81" t="s">
        <v>893</v>
      </c>
      <c r="C462" s="81" t="s">
        <v>81</v>
      </c>
      <c r="D462" s="83">
        <v>1</v>
      </c>
      <c r="E462" s="64"/>
      <c r="F462" s="142"/>
    </row>
    <row r="463" spans="1:6" ht="45" x14ac:dyDescent="0.25">
      <c r="A463" s="80" t="s">
        <v>894</v>
      </c>
      <c r="B463" s="81" t="s">
        <v>895</v>
      </c>
      <c r="C463" s="81" t="s">
        <v>81</v>
      </c>
      <c r="D463" s="83">
        <v>1</v>
      </c>
      <c r="E463" s="64"/>
      <c r="F463" s="142"/>
    </row>
    <row r="464" spans="1:6" ht="45" x14ac:dyDescent="0.25">
      <c r="A464" s="80" t="s">
        <v>896</v>
      </c>
      <c r="B464" s="81" t="s">
        <v>897</v>
      </c>
      <c r="C464" s="81" t="s">
        <v>81</v>
      </c>
      <c r="D464" s="83">
        <v>1</v>
      </c>
      <c r="E464" s="64"/>
      <c r="F464" s="142"/>
    </row>
    <row r="465" spans="1:6" ht="30" x14ac:dyDescent="0.25">
      <c r="A465" s="80" t="s">
        <v>898</v>
      </c>
      <c r="B465" s="81" t="s">
        <v>899</v>
      </c>
      <c r="C465" s="81" t="s">
        <v>750</v>
      </c>
      <c r="D465" s="83">
        <v>25</v>
      </c>
      <c r="E465" s="64"/>
      <c r="F465" s="142"/>
    </row>
    <row r="466" spans="1:6" ht="30" x14ac:dyDescent="0.25">
      <c r="A466" s="80" t="s">
        <v>900</v>
      </c>
      <c r="B466" s="81" t="s">
        <v>901</v>
      </c>
      <c r="C466" s="81" t="s">
        <v>750</v>
      </c>
      <c r="D466" s="83">
        <v>1</v>
      </c>
      <c r="E466" s="64"/>
      <c r="F466" s="142"/>
    </row>
    <row r="467" spans="1:6" ht="30" x14ac:dyDescent="0.25">
      <c r="A467" s="80" t="s">
        <v>902</v>
      </c>
      <c r="B467" s="81" t="s">
        <v>903</v>
      </c>
      <c r="C467" s="81" t="s">
        <v>750</v>
      </c>
      <c r="D467" s="83">
        <v>5</v>
      </c>
      <c r="E467" s="64"/>
      <c r="F467" s="142"/>
    </row>
    <row r="468" spans="1:6" ht="15" x14ac:dyDescent="0.25">
      <c r="A468" s="80" t="s">
        <v>904</v>
      </c>
      <c r="B468" s="81" t="s">
        <v>905</v>
      </c>
      <c r="C468" s="82"/>
      <c r="D468" s="82"/>
      <c r="E468" s="64"/>
      <c r="F468" s="142"/>
    </row>
    <row r="469" spans="1:6" ht="30" x14ac:dyDescent="0.25">
      <c r="A469" s="80" t="s">
        <v>906</v>
      </c>
      <c r="B469" s="81" t="s">
        <v>907</v>
      </c>
      <c r="C469" s="81" t="s">
        <v>750</v>
      </c>
      <c r="D469" s="83">
        <v>3</v>
      </c>
      <c r="E469" s="64"/>
      <c r="F469" s="142"/>
    </row>
    <row r="470" spans="1:6" ht="15" x14ac:dyDescent="0.25">
      <c r="A470" s="80" t="s">
        <v>908</v>
      </c>
      <c r="B470" s="81" t="s">
        <v>909</v>
      </c>
      <c r="C470" s="81" t="s">
        <v>750</v>
      </c>
      <c r="D470" s="83">
        <v>3</v>
      </c>
      <c r="E470" s="64"/>
      <c r="F470" s="142"/>
    </row>
    <row r="471" spans="1:6" ht="15.6" x14ac:dyDescent="0.25">
      <c r="A471" s="4"/>
      <c r="B471" s="4" t="s">
        <v>1011</v>
      </c>
      <c r="C471" s="4"/>
      <c r="D471" s="4"/>
      <c r="E471" s="4"/>
      <c r="F471" s="139"/>
    </row>
    <row r="472" spans="1:6" ht="15.6" x14ac:dyDescent="0.25">
      <c r="A472" s="4"/>
      <c r="B472" s="4" t="s">
        <v>910</v>
      </c>
      <c r="C472" s="4"/>
      <c r="D472" s="4"/>
      <c r="E472" s="4"/>
      <c r="F472" s="139"/>
    </row>
    <row r="473" spans="1:6" ht="45" x14ac:dyDescent="0.25">
      <c r="A473" s="80" t="s">
        <v>911</v>
      </c>
      <c r="B473" s="81" t="s">
        <v>912</v>
      </c>
      <c r="C473" s="81" t="s">
        <v>750</v>
      </c>
      <c r="D473" s="83">
        <v>1</v>
      </c>
      <c r="E473" s="64"/>
      <c r="F473" s="142"/>
    </row>
    <row r="474" spans="1:6" ht="30" x14ac:dyDescent="0.25">
      <c r="A474" s="80" t="s">
        <v>913</v>
      </c>
      <c r="B474" s="81" t="s">
        <v>914</v>
      </c>
      <c r="C474" s="81" t="s">
        <v>750</v>
      </c>
      <c r="D474" s="83">
        <v>2</v>
      </c>
      <c r="E474" s="64"/>
      <c r="F474" s="142"/>
    </row>
    <row r="475" spans="1:6" ht="30" x14ac:dyDescent="0.25">
      <c r="A475" s="80" t="s">
        <v>915</v>
      </c>
      <c r="B475" s="81" t="s">
        <v>916</v>
      </c>
      <c r="C475" s="81" t="s">
        <v>750</v>
      </c>
      <c r="D475" s="83">
        <v>2</v>
      </c>
      <c r="E475" s="64"/>
      <c r="F475" s="142"/>
    </row>
    <row r="476" spans="1:6" ht="15" x14ac:dyDescent="0.25">
      <c r="A476" s="80" t="s">
        <v>917</v>
      </c>
      <c r="B476" s="81" t="s">
        <v>918</v>
      </c>
      <c r="C476" s="81" t="s">
        <v>750</v>
      </c>
      <c r="D476" s="83">
        <v>1</v>
      </c>
      <c r="E476" s="64"/>
      <c r="F476" s="142"/>
    </row>
    <row r="477" spans="1:6" ht="30" x14ac:dyDescent="0.25">
      <c r="A477" s="80" t="s">
        <v>919</v>
      </c>
      <c r="B477" s="81" t="s">
        <v>920</v>
      </c>
      <c r="C477" s="81" t="s">
        <v>750</v>
      </c>
      <c r="D477" s="83">
        <v>48</v>
      </c>
      <c r="E477" s="64"/>
      <c r="F477" s="142"/>
    </row>
    <row r="478" spans="1:6" ht="30" x14ac:dyDescent="0.25">
      <c r="A478" s="80" t="s">
        <v>921</v>
      </c>
      <c r="B478" s="81" t="s">
        <v>922</v>
      </c>
      <c r="C478" s="81" t="s">
        <v>750</v>
      </c>
      <c r="D478" s="83">
        <v>3</v>
      </c>
      <c r="E478" s="64"/>
      <c r="F478" s="142"/>
    </row>
    <row r="479" spans="1:6" ht="30" x14ac:dyDescent="0.25">
      <c r="A479" s="80" t="s">
        <v>923</v>
      </c>
      <c r="B479" s="81" t="s">
        <v>924</v>
      </c>
      <c r="C479" s="81" t="s">
        <v>750</v>
      </c>
      <c r="D479" s="83">
        <v>3</v>
      </c>
      <c r="E479" s="64"/>
      <c r="F479" s="142"/>
    </row>
    <row r="480" spans="1:6" ht="15" x14ac:dyDescent="0.25">
      <c r="A480" s="80" t="s">
        <v>925</v>
      </c>
      <c r="B480" s="81" t="s">
        <v>926</v>
      </c>
      <c r="C480" s="81" t="s">
        <v>750</v>
      </c>
      <c r="D480" s="83">
        <v>1</v>
      </c>
      <c r="E480" s="64"/>
      <c r="F480" s="142"/>
    </row>
    <row r="481" spans="1:6" ht="15" x14ac:dyDescent="0.25">
      <c r="A481" s="80" t="s">
        <v>927</v>
      </c>
      <c r="B481" s="81" t="s">
        <v>928</v>
      </c>
      <c r="C481" s="81" t="s">
        <v>750</v>
      </c>
      <c r="D481" s="83">
        <v>24</v>
      </c>
      <c r="E481" s="64"/>
      <c r="F481" s="142"/>
    </row>
    <row r="482" spans="1:6" ht="15" x14ac:dyDescent="0.25">
      <c r="A482" s="80" t="s">
        <v>929</v>
      </c>
      <c r="B482" s="81" t="s">
        <v>930</v>
      </c>
      <c r="C482" s="81" t="s">
        <v>750</v>
      </c>
      <c r="D482" s="83">
        <v>2</v>
      </c>
      <c r="E482" s="64"/>
      <c r="F482" s="142"/>
    </row>
    <row r="483" spans="1:6" ht="30" x14ac:dyDescent="0.25">
      <c r="A483" s="80" t="s">
        <v>931</v>
      </c>
      <c r="B483" s="81" t="s">
        <v>932</v>
      </c>
      <c r="C483" s="81" t="s">
        <v>750</v>
      </c>
      <c r="D483" s="83">
        <v>1</v>
      </c>
      <c r="E483" s="64"/>
      <c r="F483" s="142"/>
    </row>
    <row r="484" spans="1:6" ht="15" x14ac:dyDescent="0.25">
      <c r="A484" s="80" t="s">
        <v>933</v>
      </c>
      <c r="B484" s="81" t="s">
        <v>934</v>
      </c>
      <c r="C484" s="82"/>
      <c r="D484" s="82"/>
      <c r="E484" s="64"/>
      <c r="F484" s="142"/>
    </row>
    <row r="485" spans="1:6" ht="15" x14ac:dyDescent="0.25">
      <c r="A485" s="80" t="s">
        <v>935</v>
      </c>
      <c r="B485" s="81" t="s">
        <v>936</v>
      </c>
      <c r="C485" s="82"/>
      <c r="D485" s="82"/>
      <c r="E485" s="64"/>
      <c r="F485" s="142"/>
    </row>
    <row r="486" spans="1:6" ht="30" x14ac:dyDescent="0.25">
      <c r="A486" s="80" t="s">
        <v>937</v>
      </c>
      <c r="B486" s="81" t="s">
        <v>938</v>
      </c>
      <c r="C486" s="81" t="s">
        <v>681</v>
      </c>
      <c r="D486" s="82"/>
      <c r="E486" s="64"/>
      <c r="F486" s="142"/>
    </row>
    <row r="487" spans="1:6" ht="135" x14ac:dyDescent="0.25">
      <c r="A487" s="80" t="s">
        <v>939</v>
      </c>
      <c r="B487" s="81" t="s">
        <v>940</v>
      </c>
      <c r="C487" s="81" t="s">
        <v>796</v>
      </c>
      <c r="D487" s="83">
        <v>6</v>
      </c>
      <c r="E487" s="64"/>
      <c r="F487" s="142"/>
    </row>
    <row r="488" spans="1:6" ht="15.6" x14ac:dyDescent="0.25">
      <c r="A488" s="80"/>
      <c r="B488" s="81"/>
      <c r="C488" s="81"/>
      <c r="D488" s="83"/>
      <c r="E488" s="66" t="s">
        <v>1012</v>
      </c>
      <c r="F488" s="142"/>
    </row>
    <row r="489" spans="1:6" ht="15.6" x14ac:dyDescent="0.25">
      <c r="A489" s="4" t="s">
        <v>941</v>
      </c>
      <c r="B489" s="4" t="s">
        <v>223</v>
      </c>
      <c r="C489" s="3" t="s">
        <v>6</v>
      </c>
      <c r="D489" s="3" t="s">
        <v>4</v>
      </c>
      <c r="E489" s="3" t="s">
        <v>2</v>
      </c>
      <c r="F489" s="139" t="s">
        <v>3</v>
      </c>
    </row>
    <row r="490" spans="1:6" ht="78" x14ac:dyDescent="0.3">
      <c r="A490" s="84" t="s">
        <v>942</v>
      </c>
      <c r="B490" s="85" t="s">
        <v>943</v>
      </c>
      <c r="C490" s="84"/>
      <c r="D490" s="86"/>
      <c r="E490" s="64"/>
      <c r="F490" s="142"/>
    </row>
    <row r="491" spans="1:6" ht="15.6" x14ac:dyDescent="0.3">
      <c r="A491" s="84" t="s">
        <v>944</v>
      </c>
      <c r="B491" s="85" t="s">
        <v>945</v>
      </c>
      <c r="C491" s="84" t="s">
        <v>81</v>
      </c>
      <c r="D491" s="86" t="s">
        <v>946</v>
      </c>
      <c r="E491" s="64"/>
      <c r="F491" s="142"/>
    </row>
    <row r="492" spans="1:6" ht="78" x14ac:dyDescent="0.3">
      <c r="A492" s="84" t="s">
        <v>942</v>
      </c>
      <c r="B492" s="85" t="s">
        <v>947</v>
      </c>
      <c r="C492" s="84"/>
      <c r="D492" s="86"/>
      <c r="E492" s="64"/>
      <c r="F492" s="142"/>
    </row>
    <row r="493" spans="1:6" ht="15.6" x14ac:dyDescent="0.25">
      <c r="A493" s="4"/>
      <c r="B493" s="4" t="s">
        <v>1013</v>
      </c>
      <c r="C493" s="4"/>
      <c r="D493" s="4"/>
      <c r="E493" s="4"/>
      <c r="F493" s="139"/>
    </row>
    <row r="494" spans="1:6" ht="15.6" x14ac:dyDescent="0.3">
      <c r="A494" s="84" t="s">
        <v>948</v>
      </c>
      <c r="B494" s="85" t="s">
        <v>949</v>
      </c>
      <c r="C494" s="84" t="s">
        <v>103</v>
      </c>
      <c r="D494" s="86" t="s">
        <v>950</v>
      </c>
      <c r="E494" s="64"/>
      <c r="F494" s="142"/>
    </row>
    <row r="495" spans="1:6" ht="15.6" x14ac:dyDescent="0.3">
      <c r="A495" s="84" t="s">
        <v>952</v>
      </c>
      <c r="B495" s="85" t="s">
        <v>953</v>
      </c>
      <c r="C495" s="84" t="s">
        <v>103</v>
      </c>
      <c r="D495" s="86" t="s">
        <v>951</v>
      </c>
      <c r="E495" s="64"/>
      <c r="F495" s="142"/>
    </row>
    <row r="496" spans="1:6" ht="15.6" x14ac:dyDescent="0.25">
      <c r="A496" s="4"/>
      <c r="B496" s="4" t="s">
        <v>954</v>
      </c>
      <c r="C496" s="4"/>
      <c r="D496" s="4"/>
      <c r="E496" s="4"/>
      <c r="F496" s="139"/>
    </row>
    <row r="497" spans="1:6" ht="15.6" x14ac:dyDescent="0.3">
      <c r="A497" s="84" t="s">
        <v>955</v>
      </c>
      <c r="B497" s="85" t="s">
        <v>956</v>
      </c>
      <c r="C497" s="84" t="s">
        <v>957</v>
      </c>
      <c r="D497" s="86" t="s">
        <v>950</v>
      </c>
      <c r="E497" s="64"/>
      <c r="F497" s="142"/>
    </row>
    <row r="498" spans="1:6" ht="46.8" x14ac:dyDescent="0.3">
      <c r="A498" s="84" t="s">
        <v>958</v>
      </c>
      <c r="B498" s="85" t="s">
        <v>959</v>
      </c>
      <c r="C498" s="84" t="s">
        <v>957</v>
      </c>
      <c r="D498" s="86" t="s">
        <v>960</v>
      </c>
      <c r="E498" s="64"/>
      <c r="F498" s="142"/>
    </row>
    <row r="499" spans="1:6" ht="15.6" x14ac:dyDescent="0.25">
      <c r="A499" s="4"/>
      <c r="B499" s="4" t="s">
        <v>1014</v>
      </c>
      <c r="C499" s="4"/>
      <c r="D499" s="4"/>
      <c r="E499" s="4"/>
      <c r="F499" s="139"/>
    </row>
    <row r="500" spans="1:6" ht="15.6" x14ac:dyDescent="0.3">
      <c r="A500" s="84" t="s">
        <v>961</v>
      </c>
      <c r="B500" s="85" t="s">
        <v>962</v>
      </c>
      <c r="C500" s="84"/>
      <c r="D500" s="86"/>
      <c r="E500" s="64"/>
      <c r="F500" s="142"/>
    </row>
    <row r="501" spans="1:6" ht="46.8" x14ac:dyDescent="0.3">
      <c r="A501" s="84" t="s">
        <v>963</v>
      </c>
      <c r="B501" s="85" t="s">
        <v>964</v>
      </c>
      <c r="C501" s="84" t="s">
        <v>957</v>
      </c>
      <c r="D501" s="86" t="s">
        <v>965</v>
      </c>
      <c r="E501" s="64"/>
      <c r="F501" s="142"/>
    </row>
    <row r="502" spans="1:6" ht="15.6" x14ac:dyDescent="0.25">
      <c r="A502" s="4"/>
      <c r="B502" s="4" t="s">
        <v>966</v>
      </c>
      <c r="C502" s="4"/>
      <c r="D502" s="4"/>
      <c r="E502" s="4"/>
      <c r="F502" s="139"/>
    </row>
    <row r="503" spans="1:6" ht="46.8" x14ac:dyDescent="0.3">
      <c r="A503" s="84" t="s">
        <v>967</v>
      </c>
      <c r="B503" s="85" t="s">
        <v>968</v>
      </c>
      <c r="C503" s="84" t="s">
        <v>957</v>
      </c>
      <c r="D503" s="86" t="s">
        <v>969</v>
      </c>
      <c r="E503" s="64"/>
      <c r="F503" s="142"/>
    </row>
    <row r="504" spans="1:6" ht="15.6" x14ac:dyDescent="0.25">
      <c r="A504" s="4"/>
      <c r="B504" s="4" t="s">
        <v>971</v>
      </c>
      <c r="C504" s="4"/>
      <c r="D504" s="4"/>
      <c r="E504" s="4"/>
      <c r="F504" s="139"/>
    </row>
    <row r="505" spans="1:6" ht="31.2" x14ac:dyDescent="0.3">
      <c r="A505" s="84" t="s">
        <v>972</v>
      </c>
      <c r="B505" s="85" t="s">
        <v>973</v>
      </c>
      <c r="C505" s="84" t="s">
        <v>974</v>
      </c>
      <c r="D505" s="86" t="s">
        <v>975</v>
      </c>
      <c r="E505" s="64"/>
      <c r="F505" s="142"/>
    </row>
    <row r="506" spans="1:6" ht="62.4" x14ac:dyDescent="0.3">
      <c r="A506" s="84" t="s">
        <v>976</v>
      </c>
      <c r="B506" s="85" t="s">
        <v>977</v>
      </c>
      <c r="C506" s="84" t="s">
        <v>974</v>
      </c>
      <c r="D506" s="86" t="s">
        <v>978</v>
      </c>
      <c r="E506" s="64"/>
      <c r="F506" s="142"/>
    </row>
    <row r="507" spans="1:6" ht="31.2" x14ac:dyDescent="0.3">
      <c r="A507" s="84" t="s">
        <v>979</v>
      </c>
      <c r="B507" s="85" t="s">
        <v>980</v>
      </c>
      <c r="C507" s="84" t="s">
        <v>974</v>
      </c>
      <c r="D507" s="86" t="s">
        <v>975</v>
      </c>
      <c r="E507" s="64"/>
      <c r="F507" s="142"/>
    </row>
    <row r="508" spans="1:6" ht="93.6" x14ac:dyDescent="0.3">
      <c r="A508" s="84" t="s">
        <v>981</v>
      </c>
      <c r="B508" s="85" t="s">
        <v>982</v>
      </c>
      <c r="C508" s="84" t="s">
        <v>681</v>
      </c>
      <c r="D508" s="86"/>
      <c r="E508" s="64"/>
      <c r="F508" s="142"/>
    </row>
    <row r="509" spans="1:6" ht="15.6" x14ac:dyDescent="0.25">
      <c r="A509" s="4"/>
      <c r="B509" s="4" t="s">
        <v>1015</v>
      </c>
      <c r="C509" s="4"/>
      <c r="D509" s="4"/>
      <c r="E509" s="4"/>
      <c r="F509" s="139"/>
    </row>
    <row r="510" spans="1:6" ht="46.8" x14ac:dyDescent="0.3">
      <c r="A510" s="84" t="s">
        <v>983</v>
      </c>
      <c r="B510" s="85" t="s">
        <v>984</v>
      </c>
      <c r="C510" s="84" t="s">
        <v>957</v>
      </c>
      <c r="D510" s="86" t="s">
        <v>969</v>
      </c>
      <c r="E510" s="64"/>
      <c r="F510" s="142"/>
    </row>
    <row r="511" spans="1:6" ht="46.8" x14ac:dyDescent="0.3">
      <c r="A511" s="84" t="s">
        <v>985</v>
      </c>
      <c r="B511" s="85" t="s">
        <v>986</v>
      </c>
      <c r="C511" s="84" t="s">
        <v>957</v>
      </c>
      <c r="D511" s="86" t="s">
        <v>969</v>
      </c>
      <c r="E511" s="64"/>
      <c r="F511" s="142"/>
    </row>
    <row r="512" spans="1:6" ht="62.4" x14ac:dyDescent="0.3">
      <c r="A512" s="84" t="s">
        <v>987</v>
      </c>
      <c r="B512" s="85" t="s">
        <v>988</v>
      </c>
      <c r="C512" s="84" t="s">
        <v>957</v>
      </c>
      <c r="D512" s="86" t="s">
        <v>950</v>
      </c>
      <c r="E512" s="64"/>
      <c r="F512" s="142"/>
    </row>
    <row r="513" spans="1:6" ht="78" x14ac:dyDescent="0.3">
      <c r="A513" s="84" t="s">
        <v>989</v>
      </c>
      <c r="B513" s="85" t="s">
        <v>990</v>
      </c>
      <c r="C513" s="84" t="s">
        <v>957</v>
      </c>
      <c r="D513" s="86" t="s">
        <v>970</v>
      </c>
      <c r="E513" s="64"/>
      <c r="F513" s="142"/>
    </row>
    <row r="514" spans="1:6" ht="31.2" x14ac:dyDescent="0.3">
      <c r="A514" s="84" t="s">
        <v>991</v>
      </c>
      <c r="B514" s="85" t="s">
        <v>992</v>
      </c>
      <c r="C514" s="84" t="s">
        <v>957</v>
      </c>
      <c r="D514" s="86" t="s">
        <v>965</v>
      </c>
      <c r="E514" s="64"/>
      <c r="F514" s="142"/>
    </row>
    <row r="515" spans="1:6" ht="15.6" x14ac:dyDescent="0.25">
      <c r="A515" s="4"/>
      <c r="B515" s="4" t="s">
        <v>1016</v>
      </c>
      <c r="C515" s="4"/>
      <c r="D515" s="4"/>
      <c r="E515" s="4"/>
      <c r="F515" s="139"/>
    </row>
    <row r="516" spans="1:6" ht="15.6" x14ac:dyDescent="0.25">
      <c r="A516" s="4"/>
      <c r="B516" s="4" t="s">
        <v>993</v>
      </c>
      <c r="C516" s="4"/>
      <c r="D516" s="4"/>
      <c r="E516" s="4"/>
      <c r="F516" s="139"/>
    </row>
    <row r="517" spans="1:6" ht="15.6" x14ac:dyDescent="0.3">
      <c r="A517" s="84" t="s">
        <v>994</v>
      </c>
      <c r="B517" s="85" t="s">
        <v>995</v>
      </c>
      <c r="C517" s="84" t="s">
        <v>957</v>
      </c>
      <c r="D517" s="86" t="s">
        <v>960</v>
      </c>
      <c r="E517" s="64"/>
      <c r="F517" s="142"/>
    </row>
    <row r="518" spans="1:6" ht="15.6" x14ac:dyDescent="0.25">
      <c r="A518" s="4"/>
      <c r="B518" s="4" t="s">
        <v>1017</v>
      </c>
      <c r="C518" s="4"/>
      <c r="D518" s="4"/>
      <c r="E518" s="4"/>
      <c r="F518" s="139"/>
    </row>
    <row r="519" spans="1:6" ht="15.6" x14ac:dyDescent="0.25">
      <c r="A519" s="4"/>
      <c r="B519" s="4" t="s">
        <v>1002</v>
      </c>
      <c r="C519" s="4"/>
      <c r="D519" s="4"/>
      <c r="E519" s="4"/>
      <c r="F519" s="139"/>
    </row>
    <row r="520" spans="1:6" ht="31.2" x14ac:dyDescent="0.3">
      <c r="A520" s="84" t="s">
        <v>1001</v>
      </c>
      <c r="B520" s="85" t="s">
        <v>1000</v>
      </c>
      <c r="C520" s="84" t="s">
        <v>974</v>
      </c>
      <c r="D520" s="86" t="s">
        <v>999</v>
      </c>
      <c r="E520" s="64"/>
      <c r="F520" s="142"/>
    </row>
    <row r="521" spans="1:6" ht="15.6" x14ac:dyDescent="0.3">
      <c r="A521" s="84" t="s">
        <v>972</v>
      </c>
      <c r="B521" s="85" t="s">
        <v>998</v>
      </c>
      <c r="C521" s="84" t="s">
        <v>974</v>
      </c>
      <c r="D521" s="86" t="s">
        <v>996</v>
      </c>
      <c r="E521" s="64"/>
      <c r="F521" s="142"/>
    </row>
    <row r="522" spans="1:6" ht="15.6" x14ac:dyDescent="0.3">
      <c r="A522" s="84" t="s">
        <v>976</v>
      </c>
      <c r="B522" s="85" t="s">
        <v>997</v>
      </c>
      <c r="C522" s="84" t="s">
        <v>974</v>
      </c>
      <c r="D522" s="86" t="s">
        <v>996</v>
      </c>
      <c r="E522" s="64"/>
      <c r="F522" s="142"/>
    </row>
    <row r="523" spans="1:6" ht="26.25" customHeight="1" x14ac:dyDescent="0.3">
      <c r="A523" s="84"/>
      <c r="B523" s="85"/>
      <c r="C523" s="84"/>
      <c r="D523" s="86"/>
      <c r="E523" s="66" t="s">
        <v>1018</v>
      </c>
      <c r="F523" s="142"/>
    </row>
    <row r="524" spans="1:6" ht="15.6" x14ac:dyDescent="0.25">
      <c r="A524" s="4" t="s">
        <v>0</v>
      </c>
      <c r="B524" s="88" t="s">
        <v>1</v>
      </c>
      <c r="C524" s="3" t="s">
        <v>6</v>
      </c>
      <c r="D524" s="3" t="s">
        <v>4</v>
      </c>
      <c r="E524" s="3" t="s">
        <v>2</v>
      </c>
      <c r="F524" s="139" t="s">
        <v>3</v>
      </c>
    </row>
    <row r="525" spans="1:6" ht="15.6" x14ac:dyDescent="0.25">
      <c r="A525" s="4"/>
      <c r="B525" s="88" t="s">
        <v>1019</v>
      </c>
      <c r="C525" s="3"/>
      <c r="D525" s="3"/>
      <c r="E525" s="3"/>
      <c r="F525" s="139"/>
    </row>
    <row r="526" spans="1:6" ht="30" x14ac:dyDescent="0.25">
      <c r="A526" s="17" t="s">
        <v>23</v>
      </c>
      <c r="B526" s="17" t="s">
        <v>262</v>
      </c>
      <c r="C526" s="18"/>
      <c r="D526" s="18"/>
      <c r="E526" s="18"/>
      <c r="F526" s="132"/>
    </row>
    <row r="527" spans="1:6" ht="45" x14ac:dyDescent="0.25">
      <c r="A527" s="17"/>
      <c r="B527" s="17" t="s">
        <v>261</v>
      </c>
      <c r="C527" s="18"/>
      <c r="D527" s="18"/>
      <c r="E527" s="18"/>
      <c r="F527" s="132"/>
    </row>
    <row r="528" spans="1:6" ht="30" x14ac:dyDescent="0.25">
      <c r="A528" s="17"/>
      <c r="B528" s="17" t="s">
        <v>25</v>
      </c>
      <c r="C528" s="18"/>
      <c r="D528" s="18"/>
      <c r="E528" s="18"/>
      <c r="F528" s="132"/>
    </row>
    <row r="529" spans="1:6" ht="135" x14ac:dyDescent="0.25">
      <c r="A529" s="17"/>
      <c r="B529" s="17" t="s">
        <v>26</v>
      </c>
      <c r="C529" s="18"/>
      <c r="D529" s="18"/>
      <c r="E529" s="18"/>
      <c r="F529" s="132"/>
    </row>
    <row r="530" spans="1:6" ht="45" x14ac:dyDescent="0.25">
      <c r="A530" s="17"/>
      <c r="B530" s="17" t="s">
        <v>35</v>
      </c>
      <c r="C530" s="18"/>
      <c r="D530" s="18"/>
      <c r="E530" s="18"/>
      <c r="F530" s="132"/>
    </row>
    <row r="531" spans="1:6" ht="45" x14ac:dyDescent="0.25">
      <c r="A531" s="17"/>
      <c r="B531" s="17" t="s">
        <v>260</v>
      </c>
      <c r="C531" s="18"/>
      <c r="D531" s="18"/>
      <c r="E531" s="18"/>
      <c r="F531" s="132"/>
    </row>
    <row r="532" spans="1:6" ht="15.6" x14ac:dyDescent="0.25">
      <c r="A532" s="5"/>
      <c r="B532" s="88" t="s">
        <v>259</v>
      </c>
      <c r="C532" s="3" t="s">
        <v>6</v>
      </c>
      <c r="D532" s="3" t="s">
        <v>4</v>
      </c>
      <c r="E532" s="3" t="s">
        <v>22</v>
      </c>
      <c r="F532" s="125" t="s">
        <v>3</v>
      </c>
    </row>
    <row r="533" spans="1:6" ht="30" x14ac:dyDescent="0.25">
      <c r="A533" s="87" t="s">
        <v>258</v>
      </c>
      <c r="B533" s="17" t="s">
        <v>257</v>
      </c>
      <c r="C533" s="19" t="s">
        <v>27</v>
      </c>
      <c r="D533" s="18">
        <v>700</v>
      </c>
      <c r="E533" s="48"/>
      <c r="F533" s="127"/>
    </row>
    <row r="534" spans="1:6" ht="15" x14ac:dyDescent="0.25">
      <c r="A534" s="16" t="s">
        <v>256</v>
      </c>
      <c r="B534" s="17" t="s">
        <v>255</v>
      </c>
      <c r="C534" s="18" t="s">
        <v>27</v>
      </c>
      <c r="D534" s="18">
        <v>100</v>
      </c>
      <c r="E534" s="19"/>
      <c r="F534" s="127"/>
    </row>
    <row r="535" spans="1:6" ht="45" x14ac:dyDescent="0.25">
      <c r="A535" s="16" t="s">
        <v>254</v>
      </c>
      <c r="B535" s="16" t="s">
        <v>253</v>
      </c>
      <c r="C535" s="18" t="s">
        <v>5</v>
      </c>
      <c r="D535" s="18">
        <v>100</v>
      </c>
      <c r="E535" s="19"/>
      <c r="F535" s="127"/>
    </row>
    <row r="536" spans="1:6" ht="15.6" x14ac:dyDescent="0.25">
      <c r="A536" s="5"/>
      <c r="B536" s="88" t="s">
        <v>252</v>
      </c>
      <c r="C536" s="3" t="s">
        <v>6</v>
      </c>
      <c r="D536" s="3" t="s">
        <v>4</v>
      </c>
      <c r="E536" s="3" t="s">
        <v>22</v>
      </c>
      <c r="F536" s="125" t="s">
        <v>3</v>
      </c>
    </row>
    <row r="537" spans="1:6" ht="30" x14ac:dyDescent="0.25">
      <c r="A537" s="17" t="s">
        <v>251</v>
      </c>
      <c r="B537" s="17" t="s">
        <v>250</v>
      </c>
      <c r="C537" s="18" t="s">
        <v>6</v>
      </c>
      <c r="D537" s="18">
        <v>3</v>
      </c>
      <c r="E537" s="19"/>
      <c r="F537" s="127"/>
    </row>
    <row r="538" spans="1:6" ht="30" x14ac:dyDescent="0.25">
      <c r="A538" s="17" t="s">
        <v>249</v>
      </c>
      <c r="B538" s="17" t="s">
        <v>248</v>
      </c>
      <c r="C538" s="18" t="s">
        <v>6</v>
      </c>
      <c r="D538" s="18">
        <v>3</v>
      </c>
      <c r="E538" s="19"/>
      <c r="F538" s="127"/>
    </row>
    <row r="539" spans="1:6" ht="30" x14ac:dyDescent="0.25">
      <c r="A539" s="17" t="s">
        <v>247</v>
      </c>
      <c r="B539" s="17" t="s">
        <v>246</v>
      </c>
      <c r="C539" s="18" t="s">
        <v>6</v>
      </c>
      <c r="D539" s="18">
        <v>1</v>
      </c>
      <c r="E539" s="19"/>
      <c r="F539" s="127"/>
    </row>
    <row r="540" spans="1:6" ht="30" x14ac:dyDescent="0.25">
      <c r="A540" s="17" t="s">
        <v>245</v>
      </c>
      <c r="B540" s="17" t="s">
        <v>244</v>
      </c>
      <c r="C540" s="18" t="s">
        <v>5</v>
      </c>
      <c r="D540" s="18">
        <v>1300</v>
      </c>
      <c r="E540" s="19"/>
      <c r="F540" s="127"/>
    </row>
    <row r="541" spans="1:6" ht="15" x14ac:dyDescent="0.25">
      <c r="A541" s="17" t="s">
        <v>243</v>
      </c>
      <c r="B541" s="17" t="s">
        <v>242</v>
      </c>
      <c r="C541" s="18" t="s">
        <v>5</v>
      </c>
      <c r="D541" s="18">
        <v>2000</v>
      </c>
      <c r="E541" s="19"/>
      <c r="F541" s="127"/>
    </row>
    <row r="542" spans="1:6" ht="30" x14ac:dyDescent="0.25">
      <c r="A542" s="17" t="s">
        <v>241</v>
      </c>
      <c r="B542" s="17" t="s">
        <v>240</v>
      </c>
      <c r="C542" s="18" t="s">
        <v>27</v>
      </c>
      <c r="D542" s="18">
        <v>50</v>
      </c>
      <c r="E542" s="19"/>
      <c r="F542" s="127"/>
    </row>
    <row r="543" spans="1:6" ht="30" x14ac:dyDescent="0.25">
      <c r="A543" s="17" t="s">
        <v>239</v>
      </c>
      <c r="B543" s="17" t="s">
        <v>238</v>
      </c>
      <c r="C543" s="18" t="s">
        <v>5</v>
      </c>
      <c r="D543" s="18">
        <v>1000</v>
      </c>
      <c r="E543" s="19"/>
      <c r="F543" s="127"/>
    </row>
    <row r="544" spans="1:6" ht="45" x14ac:dyDescent="0.25">
      <c r="A544" s="17" t="s">
        <v>237</v>
      </c>
      <c r="B544" s="17" t="s">
        <v>236</v>
      </c>
      <c r="C544" s="18" t="s">
        <v>5</v>
      </c>
      <c r="D544" s="18">
        <v>3200</v>
      </c>
      <c r="E544" s="19"/>
      <c r="F544" s="127"/>
    </row>
    <row r="545" spans="1:6" ht="30" x14ac:dyDescent="0.25">
      <c r="A545" s="17" t="s">
        <v>235</v>
      </c>
      <c r="B545" s="17" t="s">
        <v>234</v>
      </c>
      <c r="C545" s="18" t="s">
        <v>5</v>
      </c>
      <c r="D545" s="18">
        <v>250</v>
      </c>
      <c r="E545" s="19"/>
      <c r="F545" s="127"/>
    </row>
    <row r="546" spans="1:6" ht="15.6" x14ac:dyDescent="0.25">
      <c r="A546" s="5"/>
      <c r="B546" s="88" t="s">
        <v>233</v>
      </c>
      <c r="C546" s="3" t="s">
        <v>6</v>
      </c>
      <c r="D546" s="3" t="s">
        <v>4</v>
      </c>
      <c r="E546" s="3" t="s">
        <v>22</v>
      </c>
      <c r="F546" s="125" t="s">
        <v>3</v>
      </c>
    </row>
    <row r="547" spans="1:6" ht="30" x14ac:dyDescent="0.25">
      <c r="A547" s="17" t="s">
        <v>232</v>
      </c>
      <c r="B547" s="17" t="s">
        <v>231</v>
      </c>
      <c r="C547" s="19" t="s">
        <v>6</v>
      </c>
      <c r="D547" s="18">
        <v>3</v>
      </c>
      <c r="E547" s="48"/>
      <c r="F547" s="127"/>
    </row>
    <row r="548" spans="1:6" ht="15.6" x14ac:dyDescent="0.25">
      <c r="A548" s="5"/>
      <c r="B548" s="88" t="s">
        <v>230</v>
      </c>
      <c r="C548" s="3" t="s">
        <v>6</v>
      </c>
      <c r="D548" s="3" t="s">
        <v>4</v>
      </c>
      <c r="E548" s="3" t="s">
        <v>22</v>
      </c>
      <c r="F548" s="125" t="s">
        <v>3</v>
      </c>
    </row>
    <row r="549" spans="1:6" ht="30" x14ac:dyDescent="0.25">
      <c r="A549" s="17" t="s">
        <v>229</v>
      </c>
      <c r="B549" s="17" t="s">
        <v>228</v>
      </c>
      <c r="C549" s="19" t="s">
        <v>103</v>
      </c>
      <c r="D549" s="18">
        <v>250</v>
      </c>
      <c r="E549" s="48"/>
      <c r="F549" s="127"/>
    </row>
    <row r="550" spans="1:6" ht="15" x14ac:dyDescent="0.25">
      <c r="A550" s="17" t="s">
        <v>227</v>
      </c>
      <c r="B550" s="17" t="s">
        <v>226</v>
      </c>
      <c r="C550" s="18" t="s">
        <v>103</v>
      </c>
      <c r="D550" s="18">
        <v>250</v>
      </c>
      <c r="E550" s="19"/>
      <c r="F550" s="127"/>
    </row>
    <row r="551" spans="1:6" ht="15.6" x14ac:dyDescent="0.25">
      <c r="A551" s="5"/>
      <c r="B551" s="88" t="s">
        <v>278</v>
      </c>
      <c r="C551" s="3" t="s">
        <v>6</v>
      </c>
      <c r="D551" s="3" t="s">
        <v>4</v>
      </c>
      <c r="E551" s="3" t="s">
        <v>22</v>
      </c>
      <c r="F551" s="125" t="s">
        <v>3</v>
      </c>
    </row>
    <row r="552" spans="1:6" ht="45" x14ac:dyDescent="0.25">
      <c r="A552" s="17" t="s">
        <v>274</v>
      </c>
      <c r="B552" s="17" t="s">
        <v>275</v>
      </c>
      <c r="C552" s="18" t="s">
        <v>6</v>
      </c>
      <c r="D552" s="18">
        <v>14</v>
      </c>
      <c r="E552" s="19"/>
      <c r="F552" s="127"/>
    </row>
    <row r="553" spans="1:6" ht="30" x14ac:dyDescent="0.25">
      <c r="A553" s="17" t="s">
        <v>276</v>
      </c>
      <c r="B553" s="17" t="s">
        <v>277</v>
      </c>
      <c r="C553" s="18" t="s">
        <v>27</v>
      </c>
      <c r="D553" s="18">
        <v>84</v>
      </c>
      <c r="E553" s="19"/>
      <c r="F553" s="127"/>
    </row>
  </sheetData>
  <mergeCells count="4">
    <mergeCell ref="A82:A88"/>
    <mergeCell ref="C82:F88"/>
    <mergeCell ref="D136:E136"/>
    <mergeCell ref="A134:E134"/>
  </mergeCells>
  <printOptions horizontalCentered="1"/>
  <pageMargins left="0.23622047244094491" right="0.23622047244094491" top="0.74803149606299213" bottom="0.74803149606299213" header="0.31496062992125984" footer="0.31496062992125984"/>
  <pageSetup paperSize="9" scale="71" fitToHeight="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מאוחד</vt:lpstr>
      <vt:lpstr>מאוחד!WPrint_Area_W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Hila Hadad</dc:creator>
  <cp:lastModifiedBy>Yael Shlush</cp:lastModifiedBy>
  <cp:lastPrinted>2019-09-12T12:59:50Z</cp:lastPrinted>
  <dcterms:created xsi:type="dcterms:W3CDTF">2012-09-09T12:57:28Z</dcterms:created>
  <dcterms:modified xsi:type="dcterms:W3CDTF">2019-10-03T06:12:15Z</dcterms:modified>
</cp:coreProperties>
</file>